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firstSheet="3" activeTab="4"/>
  </bookViews>
  <sheets>
    <sheet name="一般公共预算收入" sheetId="1" r:id="rId1"/>
    <sheet name="一般公共预算支出（类）" sheetId="2" r:id="rId2"/>
    <sheet name="一般公共预算支出（项含还本）" sheetId="3" r:id="rId3"/>
    <sheet name="一般公共预算平衡表" sheetId="4" r:id="rId4"/>
    <sheet name="政府性基金支出（项含还本）" sheetId="5" r:id="rId5"/>
    <sheet name="政府性基金预算平衡表表" sheetId="6" r:id="rId6"/>
    <sheet name="国有资本经营预算收支平衡表" sheetId="7" r:id="rId7"/>
  </sheets>
  <definedNames>
    <definedName name="_xlnm.Print_Area" localSheetId="0">'一般公共预算收入'!$A$1:$F$30</definedName>
    <definedName name="_xlnm.Print_Area" localSheetId="1">'一般公共预算支出（类）'!$A$1:$F$29</definedName>
  </definedNames>
  <calcPr fullCalcOnLoad="1"/>
</workbook>
</file>

<file path=xl/sharedStrings.xml><?xml version="1.0" encoding="utf-8"?>
<sst xmlns="http://schemas.openxmlformats.org/spreadsheetml/2006/main" count="1268" uniqueCount="1073">
  <si>
    <t>2024年红寺堡区一般公共预算收入草案表</t>
  </si>
  <si>
    <t>表1</t>
  </si>
  <si>
    <t>单位：万元</t>
  </si>
  <si>
    <t>项  目</t>
  </si>
  <si>
    <t>2022年
决算数</t>
  </si>
  <si>
    <t>2023年
预算数</t>
  </si>
  <si>
    <t>2023年
预计完成数</t>
  </si>
  <si>
    <t>2024年
预算数</t>
  </si>
  <si>
    <t>比上年
增减%</t>
  </si>
  <si>
    <t>地方一般公共预算收入合计</t>
  </si>
  <si>
    <t>一、税收收入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</si>
  <si>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</si>
  <si>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</si>
  <si>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</si>
  <si>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</si>
  <si>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</si>
  <si>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</si>
  <si>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</si>
  <si>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</si>
  <si>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</si>
  <si>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</si>
  <si>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</si>
  <si>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</si>
  <si>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</si>
  <si>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</si>
  <si>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</si>
  <si>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</si>
  <si>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</si>
  <si>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</si>
  <si>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</si>
  <si>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</si>
  <si>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国有资源（资产）有偿使用收入</t>
  </si>
  <si>
    <t xml:space="preserve">  捐赠收入</t>
  </si>
  <si>
    <t xml:space="preserve"> </t>
  </si>
  <si>
    <t xml:space="preserve">  政府住房基金收入</t>
  </si>
  <si>
    <t xml:space="preserve">  其他收入</t>
  </si>
  <si>
    <t>2024年红寺堡区一般公共预算支出草案表</t>
  </si>
  <si>
    <t>表2</t>
  </si>
  <si>
    <t xml:space="preserve">            单位：万元</t>
  </si>
  <si>
    <t>科目编码</t>
  </si>
  <si>
    <t>功能科目</t>
  </si>
  <si>
    <t>2023年预算数</t>
  </si>
  <si>
    <t>2023年执行数</t>
  </si>
  <si>
    <t>2024年预算数</t>
  </si>
  <si>
    <t>增减%</t>
  </si>
  <si>
    <t>支 出 合 计</t>
  </si>
  <si>
    <t>201</t>
  </si>
  <si>
    <t>一般公共服务支出</t>
  </si>
  <si>
    <t>202</t>
  </si>
  <si>
    <t>外交支出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</si>
  <si>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</si>
  <si>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</si>
  <si>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</si>
  <si>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</si>
  <si>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</si>
  <si>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</si>
  <si>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</si>
  <si>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</si>
  <si>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</si>
  <si>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</si>
  <si>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</si>
  <si>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</si>
  <si>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</si>
  <si>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</si>
  <si>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</si>
  <si>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</si>
  <si>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</si>
  <si>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</si>
  <si>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</si>
  <si>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</si>
  <si>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</si>
  <si>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</si>
  <si>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</si>
  <si>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</si>
  <si>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</si>
  <si>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</si>
  <si>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217</t>
  </si>
  <si>
    <t>金融支出</t>
  </si>
  <si>
    <t>220</t>
  </si>
  <si>
    <t>自然资源海洋气象等支出</t>
  </si>
  <si>
    <t>221</t>
  </si>
  <si>
    <t>住房保障支出</t>
  </si>
  <si>
    <t>222</t>
  </si>
  <si>
    <t>粮油物资储备支出</t>
  </si>
  <si>
    <t>224</t>
  </si>
  <si>
    <t>灾害防治及应急管理支出</t>
  </si>
  <si>
    <t>227</t>
  </si>
  <si>
    <t>预备费</t>
  </si>
  <si>
    <t>229</t>
  </si>
  <si>
    <t>其他支出</t>
  </si>
  <si>
    <t>232</t>
  </si>
  <si>
    <t>债务付息支出</t>
  </si>
  <si>
    <t>233</t>
  </si>
  <si>
    <t>债务发行费用支出</t>
  </si>
  <si>
    <t>2024年红寺堡区一般公共预算支出分科目明细表</t>
  </si>
  <si>
    <t>表3</t>
  </si>
  <si>
    <t>预算金额</t>
  </si>
  <si>
    <t>　20101</t>
  </si>
  <si>
    <t>　人大事务</t>
  </si>
  <si>
    <t>　　2010101</t>
  </si>
  <si>
    <t>　　行政运行</t>
  </si>
  <si>
    <t>　　2010102</t>
  </si>
  <si>
    <t>　　一般行政管理事务</t>
  </si>
  <si>
    <t>　　2010104</t>
  </si>
  <si>
    <t>　　人大会议</t>
  </si>
  <si>
    <t>　20102</t>
  </si>
  <si>
    <t>　政协事务</t>
  </si>
  <si>
    <t>　　2010201</t>
  </si>
  <si>
    <t>　　2010204</t>
  </si>
  <si>
    <t>　　政协会议</t>
  </si>
  <si>
    <t>　20103</t>
  </si>
  <si>
    <t>　政府办公厅（室）及相关机构事务</t>
  </si>
  <si>
    <t>　　2010301</t>
  </si>
  <si>
    <t>　　2010302</t>
  </si>
  <si>
    <t>　　2010350</t>
  </si>
  <si>
    <t>　　事业运行</t>
  </si>
  <si>
    <t>　　2010399</t>
  </si>
  <si>
    <t>　　其他政府办公厅（室）及相关机构事务支出</t>
  </si>
  <si>
    <t>　20104</t>
  </si>
  <si>
    <t>　发展与改革事务</t>
  </si>
  <si>
    <t>　　2010401</t>
  </si>
  <si>
    <t>　　2010402</t>
  </si>
  <si>
    <t>　　2010403</t>
  </si>
  <si>
    <t>　　机关服务</t>
  </si>
  <si>
    <t xml:space="preserve">    2010408</t>
  </si>
  <si>
    <t xml:space="preserve">    物价管理</t>
  </si>
  <si>
    <t>　　2010499</t>
  </si>
  <si>
    <t>　　其他发展与改革事务支出</t>
  </si>
  <si>
    <t>　20105</t>
  </si>
  <si>
    <t>　统计信息事务</t>
  </si>
  <si>
    <t>　　2010501</t>
  </si>
  <si>
    <t>　20106</t>
  </si>
  <si>
    <t>　财政事务</t>
  </si>
  <si>
    <t>　　2010601</t>
  </si>
  <si>
    <t>　　2010602</t>
  </si>
  <si>
    <t>　20108</t>
  </si>
  <si>
    <t>　审计事务</t>
  </si>
  <si>
    <t>　　2010801</t>
  </si>
  <si>
    <t>　　2010802</t>
  </si>
  <si>
    <t>　20111</t>
  </si>
  <si>
    <t>　纪检监察事务</t>
  </si>
  <si>
    <t>　　2011101</t>
  </si>
  <si>
    <t>　　2011102</t>
  </si>
  <si>
    <t>　20113</t>
  </si>
  <si>
    <t>　商贸事务</t>
  </si>
  <si>
    <t>　　2011301</t>
  </si>
  <si>
    <t xml:space="preserve">    2011308</t>
  </si>
  <si>
    <t xml:space="preserve">    招商引资</t>
  </si>
  <si>
    <t xml:space="preserve">  20114</t>
  </si>
  <si>
    <t xml:space="preserve">  知识产权事务</t>
  </si>
  <si>
    <t xml:space="preserve">    2011409</t>
  </si>
  <si>
    <t xml:space="preserve">    知识产权宏观管理</t>
  </si>
  <si>
    <t>　20126</t>
  </si>
  <si>
    <t>　档案事务</t>
  </si>
  <si>
    <t>　　2012604</t>
  </si>
  <si>
    <t>　　档案馆</t>
  </si>
  <si>
    <t>　20129</t>
  </si>
  <si>
    <t>　群众团体事务</t>
  </si>
  <si>
    <t>　　2012901</t>
  </si>
  <si>
    <t>　　2012902</t>
  </si>
  <si>
    <t>　　2012999</t>
  </si>
  <si>
    <t>　　其他群众团体事务支出</t>
  </si>
  <si>
    <t>　20131</t>
  </si>
  <si>
    <t>　党委办公厅（室）及相关机构事务</t>
  </si>
  <si>
    <t>　　2013101</t>
  </si>
  <si>
    <t>　　2013102</t>
  </si>
  <si>
    <t>　20132</t>
  </si>
  <si>
    <t>　组织事务</t>
  </si>
  <si>
    <t>　　2013201</t>
  </si>
  <si>
    <t>　　2013202</t>
  </si>
  <si>
    <t>　20133</t>
  </si>
  <si>
    <t>　宣传事务</t>
  </si>
  <si>
    <t>　　2013301</t>
  </si>
  <si>
    <t>　　2013302</t>
  </si>
  <si>
    <t>　20134</t>
  </si>
  <si>
    <t>　统战事务</t>
  </si>
  <si>
    <t>　　2013401</t>
  </si>
  <si>
    <t>　　2013404</t>
  </si>
  <si>
    <t>　　宗教事务</t>
  </si>
  <si>
    <t>　20136</t>
  </si>
  <si>
    <t>　其他共产党事务支出</t>
  </si>
  <si>
    <t>　　2013601</t>
  </si>
  <si>
    <t>　　2013602</t>
  </si>
  <si>
    <t>　20137</t>
  </si>
  <si>
    <t>　网信事务</t>
  </si>
  <si>
    <t>　　2013701</t>
  </si>
  <si>
    <t>　20138</t>
  </si>
  <si>
    <t>　市场监督管理事务</t>
  </si>
  <si>
    <t>　　2013801</t>
  </si>
  <si>
    <t>　　2013802</t>
  </si>
  <si>
    <t>　　2013812</t>
  </si>
  <si>
    <t>　　药品事务</t>
  </si>
  <si>
    <t>　　2013816</t>
  </si>
  <si>
    <t>　　食品安全监管</t>
  </si>
  <si>
    <t>　20140</t>
  </si>
  <si>
    <t>　信访事务</t>
  </si>
  <si>
    <t>　　2014002</t>
  </si>
  <si>
    <t>　　2014004</t>
  </si>
  <si>
    <t>　　信访业务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</si>
  <si>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</si>
  <si>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</si>
  <si>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</si>
  <si>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</si>
  <si>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　20306</t>
  </si>
  <si>
    <t>　国防动员</t>
  </si>
  <si>
    <t>　　2030607</t>
  </si>
  <si>
    <t>　　民兵</t>
  </si>
  <si>
    <t>　20402</t>
  </si>
  <si>
    <t>　公安</t>
  </si>
  <si>
    <t>　　2040201</t>
  </si>
  <si>
    <t>　　2040202</t>
  </si>
  <si>
    <t>　　2040219</t>
  </si>
  <si>
    <t xml:space="preserve">    信息化建设</t>
  </si>
  <si>
    <t>　20406</t>
  </si>
  <si>
    <t>　司法</t>
  </si>
  <si>
    <t>　　2040601</t>
  </si>
  <si>
    <t>　　2040602</t>
  </si>
  <si>
    <t>　　2040604</t>
  </si>
  <si>
    <t xml:space="preserve">    基层司法业务</t>
  </si>
  <si>
    <t>　　2040607</t>
  </si>
  <si>
    <t xml:space="preserve">    公共法律服务</t>
  </si>
  <si>
    <t xml:space="preserve">  20499</t>
  </si>
  <si>
    <t xml:space="preserve">  其他公共安全支出</t>
  </si>
  <si>
    <t xml:space="preserve">    2049902</t>
  </si>
  <si>
    <t xml:space="preserve">    国家司法救助支出</t>
  </si>
  <si>
    <t xml:space="preserve">    2049999</t>
  </si>
  <si>
    <t xml:space="preserve">    其他公共安全支出</t>
  </si>
  <si>
    <t>　20501</t>
  </si>
  <si>
    <t>　教育管理事务</t>
  </si>
  <si>
    <t>　　2050101</t>
  </si>
  <si>
    <t>　　2050102</t>
  </si>
  <si>
    <t>　　2050199</t>
  </si>
  <si>
    <t>　　其他教育管理事务支出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</si>
  <si>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</si>
  <si>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</si>
  <si>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</si>
  <si>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</si>
  <si>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</si>
  <si>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</si>
  <si>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</si>
  <si>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</si>
  <si>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</si>
  <si>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</si>
  <si>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</si>
  <si>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</si>
  <si>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20503</t>
  </si>
  <si>
    <t>　职业教育</t>
  </si>
  <si>
    <t>　　2050302</t>
  </si>
  <si>
    <t>　　中等职业教育</t>
  </si>
  <si>
    <t>　　2050303</t>
  </si>
  <si>
    <t xml:space="preserve">    技校教育</t>
  </si>
  <si>
    <t>　20507</t>
  </si>
  <si>
    <t>　特殊教育</t>
  </si>
  <si>
    <t>　　2050701</t>
  </si>
  <si>
    <t>　　特殊学校教育</t>
  </si>
  <si>
    <t>　20508</t>
  </si>
  <si>
    <t>　进修及培训</t>
  </si>
  <si>
    <t>　　2050802</t>
  </si>
  <si>
    <t>　　干部教育</t>
  </si>
  <si>
    <t xml:space="preserve">  20599</t>
  </si>
  <si>
    <t xml:space="preserve">  其他教育支出</t>
  </si>
  <si>
    <t xml:space="preserve">    2059999</t>
  </si>
  <si>
    <t xml:space="preserve">    其他教育支出</t>
  </si>
  <si>
    <t>　20601</t>
  </si>
  <si>
    <t>　科学技术管理事务</t>
  </si>
  <si>
    <t>　　2060101</t>
  </si>
  <si>
    <t>　　2060102</t>
  </si>
  <si>
    <t>　20602</t>
  </si>
  <si>
    <t>　基础研究</t>
  </si>
  <si>
    <t>　　2060203</t>
  </si>
  <si>
    <t>　　自然科学基金</t>
  </si>
  <si>
    <t>　20604</t>
  </si>
  <si>
    <t>　技术研究与开发</t>
  </si>
  <si>
    <t>　　2060404</t>
  </si>
  <si>
    <t>　　科技成果转化与扩散</t>
  </si>
  <si>
    <t>　　2060499</t>
  </si>
  <si>
    <t>　　其他技术研究与开发支出</t>
  </si>
  <si>
    <t>　20607</t>
  </si>
  <si>
    <t>　科学技术普及</t>
  </si>
  <si>
    <t>　　2060702</t>
  </si>
  <si>
    <t>　　科普活动</t>
  </si>
  <si>
    <t>　　2060799</t>
  </si>
  <si>
    <t>　　其他科学技术普及支出</t>
  </si>
  <si>
    <t xml:space="preserve">  20699</t>
  </si>
  <si>
    <t xml:space="preserve">  其他科学技术支出</t>
  </si>
  <si>
    <t xml:space="preserve">    2069901</t>
  </si>
  <si>
    <t xml:space="preserve">    科技奖励</t>
  </si>
  <si>
    <t xml:space="preserve">    2069999</t>
  </si>
  <si>
    <t xml:space="preserve">    其他科学技术支出</t>
  </si>
  <si>
    <t>　20701</t>
  </si>
  <si>
    <t>　文化和旅游</t>
  </si>
  <si>
    <t>　　2070101</t>
  </si>
  <si>
    <t>　　2070102</t>
  </si>
  <si>
    <t xml:space="preserve">    一般行政管理事务</t>
  </si>
  <si>
    <t>　　2070108</t>
  </si>
  <si>
    <t>　　文化活动</t>
  </si>
  <si>
    <t>　　2070109</t>
  </si>
  <si>
    <t xml:space="preserve">    群众文化</t>
  </si>
  <si>
    <t>　　2070111</t>
  </si>
  <si>
    <t xml:space="preserve">    文化创作与保护</t>
  </si>
  <si>
    <t>　　2070199</t>
  </si>
  <si>
    <t>　　其他文化和旅游支出</t>
  </si>
  <si>
    <t>　20702</t>
  </si>
  <si>
    <t>　文物</t>
  </si>
  <si>
    <t>　　2070204</t>
  </si>
  <si>
    <t xml:space="preserve">    文物保护</t>
  </si>
  <si>
    <t>　　2070205</t>
  </si>
  <si>
    <t>　　博物馆</t>
  </si>
  <si>
    <t>　20703</t>
  </si>
  <si>
    <t>　体育</t>
  </si>
  <si>
    <t>　　2070307</t>
  </si>
  <si>
    <t>　　体育场馆</t>
  </si>
  <si>
    <t>　20708</t>
  </si>
  <si>
    <t>　广播电视</t>
  </si>
  <si>
    <t>　　2070807</t>
  </si>
  <si>
    <t>　　传输发射</t>
  </si>
  <si>
    <t>　　2070808</t>
  </si>
  <si>
    <t>　　广播电视事务</t>
  </si>
  <si>
    <t>　　2070899</t>
  </si>
  <si>
    <t>　　其他广播电视支出</t>
  </si>
  <si>
    <t>　20799</t>
  </si>
  <si>
    <t>　其他文化旅游体育与传媒支出</t>
  </si>
  <si>
    <t>　　2079902</t>
  </si>
  <si>
    <t xml:space="preserve">    宣传文化发展专项支出</t>
  </si>
  <si>
    <t>　　2079999</t>
  </si>
  <si>
    <t>　　其他文化旅游体育与传媒支出</t>
  </si>
  <si>
    <t>　20801</t>
  </si>
  <si>
    <t>　人力资源和社会保障管理事务</t>
  </si>
  <si>
    <t>　　2080101</t>
  </si>
  <si>
    <t>　　2080103</t>
  </si>
  <si>
    <t>　　2080105</t>
  </si>
  <si>
    <t>　　劳动保障监察</t>
  </si>
  <si>
    <t>　　2080106</t>
  </si>
  <si>
    <t>　　就业管理事务</t>
  </si>
  <si>
    <t>　　2080109</t>
  </si>
  <si>
    <t>　　社会保险经办机构</t>
  </si>
  <si>
    <t>　　2080116</t>
  </si>
  <si>
    <t xml:space="preserve">    引进人才费用</t>
  </si>
  <si>
    <t>　　2080199</t>
  </si>
  <si>
    <t>　　其他人力资源和社会保障管理事务支出</t>
  </si>
  <si>
    <t>　20802</t>
  </si>
  <si>
    <t>　民政管理事务</t>
  </si>
  <si>
    <t>　　2080201</t>
  </si>
  <si>
    <t>　　2080202</t>
  </si>
  <si>
    <t>　　2080299</t>
  </si>
  <si>
    <t>　　其他民政管理事务支出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</si>
  <si>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</si>
  <si>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</si>
  <si>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</si>
  <si>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</si>
  <si>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</si>
  <si>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</si>
  <si>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</si>
  <si>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</si>
  <si>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</si>
  <si>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</si>
  <si>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2080507</t>
  </si>
  <si>
    <t>　　对机关事业单位基本养老保险基金的补助</t>
  </si>
  <si>
    <t>　20807</t>
  </si>
  <si>
    <t>　就业补助</t>
  </si>
  <si>
    <t>　　2080702</t>
  </si>
  <si>
    <t>　　职业培训补贴</t>
  </si>
  <si>
    <t>　　2080704</t>
  </si>
  <si>
    <t>　　社会保险补贴</t>
  </si>
  <si>
    <t>　　2080705</t>
  </si>
  <si>
    <t>　　公益性岗位补贴</t>
  </si>
  <si>
    <t>　　2080711</t>
  </si>
  <si>
    <t>　　就业见习补贴</t>
  </si>
  <si>
    <t>　　2080799</t>
  </si>
  <si>
    <t>　　其他就业补助支出</t>
  </si>
  <si>
    <t>　20808</t>
  </si>
  <si>
    <t>　抚恤</t>
  </si>
  <si>
    <t>　　2080802</t>
  </si>
  <si>
    <t>　　伤残抚恤</t>
  </si>
  <si>
    <t>　　2080805</t>
  </si>
  <si>
    <t>　　义务兵优待</t>
  </si>
  <si>
    <t>　　2080899</t>
  </si>
  <si>
    <t xml:space="preserve">    其他优抚支出</t>
  </si>
  <si>
    <t>　20809</t>
  </si>
  <si>
    <t>　退役安置</t>
  </si>
  <si>
    <t>　　2080901</t>
  </si>
  <si>
    <t>　　退役士兵安置</t>
  </si>
  <si>
    <t>　　2080904</t>
  </si>
  <si>
    <t>　　退役士兵管理教育</t>
  </si>
  <si>
    <t>　　2080999</t>
  </si>
  <si>
    <t xml:space="preserve">    其他退役安置支出</t>
  </si>
  <si>
    <t>　20810</t>
  </si>
  <si>
    <t>　社会福利</t>
  </si>
  <si>
    <t>　　2081001</t>
  </si>
  <si>
    <t xml:space="preserve">    儿童福利</t>
  </si>
  <si>
    <t>　　2081002</t>
  </si>
  <si>
    <t>　　老年福利</t>
  </si>
  <si>
    <t>　　2081099</t>
  </si>
  <si>
    <t xml:space="preserve">    其他社会福利支出</t>
  </si>
  <si>
    <t>　20811</t>
  </si>
  <si>
    <t>　残疾人事业</t>
  </si>
  <si>
    <t>　　2081101</t>
  </si>
  <si>
    <t>　　2081104</t>
  </si>
  <si>
    <t>　　残疾人康复</t>
  </si>
  <si>
    <t>　　2081105</t>
  </si>
  <si>
    <t>　　残疾人就业</t>
  </si>
  <si>
    <t>　　2081107</t>
  </si>
  <si>
    <t>　　残疾人生活和护理补贴</t>
  </si>
  <si>
    <t>　　2081199</t>
  </si>
  <si>
    <t>　　其他残疾人事业支出</t>
  </si>
  <si>
    <t>　20816</t>
  </si>
  <si>
    <t>　红十字事业</t>
  </si>
  <si>
    <t>　　2081650</t>
  </si>
  <si>
    <t>　20819</t>
  </si>
  <si>
    <t>　最低生活保障</t>
  </si>
  <si>
    <t>　　2081902</t>
  </si>
  <si>
    <t>　　城市最低生活保障金支出</t>
  </si>
  <si>
    <t>　　农村最低生活保障金支出</t>
  </si>
  <si>
    <t>　20820</t>
  </si>
  <si>
    <t>　临时救助</t>
  </si>
  <si>
    <t>　　2082001</t>
  </si>
  <si>
    <t>　　临时救助支出</t>
  </si>
  <si>
    <t>　　2082002</t>
  </si>
  <si>
    <t xml:space="preserve">    流浪乞讨人员救助支出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</si>
  <si>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</si>
  <si>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</si>
  <si>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</si>
  <si>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</si>
  <si>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</si>
  <si>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</si>
  <si>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>　20826</t>
  </si>
  <si>
    <t>　财政对基本养老保险基金的补助</t>
  </si>
  <si>
    <t>　　2082602</t>
  </si>
  <si>
    <t>　　财政对城乡居民基本养老保险基金的补助</t>
  </si>
  <si>
    <t>　20828</t>
  </si>
  <si>
    <t>　退役军人管理事务</t>
  </si>
  <si>
    <t>　　2082801</t>
  </si>
  <si>
    <t>　　2082802</t>
  </si>
  <si>
    <t>　　2082899</t>
  </si>
  <si>
    <t>　　其他退役军人事务管理支出</t>
  </si>
  <si>
    <t>　21001</t>
  </si>
  <si>
    <t>　卫生健康管理事务</t>
  </si>
  <si>
    <t>　　2100101</t>
  </si>
  <si>
    <t>　　2100102</t>
  </si>
  <si>
    <t>　　2100199</t>
  </si>
  <si>
    <t>　　其他卫生健康管理事务支出</t>
  </si>
  <si>
    <t>　21002</t>
  </si>
  <si>
    <t>　公立医院</t>
  </si>
  <si>
    <t>　　2100201</t>
  </si>
  <si>
    <t>　　综合医院</t>
  </si>
  <si>
    <t>　　2100202</t>
  </si>
  <si>
    <t>　　中医（民族）医院</t>
  </si>
  <si>
    <t>　　2100203</t>
  </si>
  <si>
    <t xml:space="preserve">    传染病医院</t>
  </si>
  <si>
    <t>　　2100206</t>
  </si>
  <si>
    <t xml:space="preserve">    妇幼保健医院</t>
  </si>
  <si>
    <t>　　2100299</t>
  </si>
  <si>
    <t>　　其他公立医院支出</t>
  </si>
  <si>
    <t>　21003</t>
  </si>
  <si>
    <t>　基层医疗卫生机构</t>
  </si>
  <si>
    <t>　　2100301</t>
  </si>
  <si>
    <t>　　城市社区卫生机构</t>
  </si>
  <si>
    <t>　　2100302</t>
  </si>
  <si>
    <t>　　乡镇卫生院</t>
  </si>
  <si>
    <t>　　2100399</t>
  </si>
  <si>
    <t>　　其他基层医疗卫生机构支出</t>
  </si>
  <si>
    <t>　21004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</si>
  <si>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</si>
  <si>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</si>
  <si>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</si>
  <si>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</si>
  <si>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</si>
  <si>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</si>
  <si>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</si>
  <si>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2100408</t>
  </si>
  <si>
    <t>　　基本公共卫生服务</t>
  </si>
  <si>
    <t>　　2100409</t>
  </si>
  <si>
    <t>　　重大公共卫生服务</t>
  </si>
  <si>
    <t>　　2100499</t>
  </si>
  <si>
    <t>　　其他公共卫生支出</t>
  </si>
  <si>
    <t>　21007</t>
  </si>
  <si>
    <t>　计划生育事务</t>
  </si>
  <si>
    <t>　　2100717</t>
  </si>
  <si>
    <t>　　计划生育服务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</si>
  <si>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</si>
  <si>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</si>
  <si>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</si>
  <si>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</si>
  <si>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</si>
  <si>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</si>
  <si>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</si>
  <si>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</si>
  <si>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21012</t>
  </si>
  <si>
    <t>　财政对基本医疗保险基金的补助</t>
  </si>
  <si>
    <t>　　2101202</t>
  </si>
  <si>
    <t>　　财政对城乡居民基本医疗保险基金的补助</t>
  </si>
  <si>
    <t>　21014</t>
  </si>
  <si>
    <t>　优抚对象医疗</t>
  </si>
  <si>
    <t>　　2101401</t>
  </si>
  <si>
    <t>　　优抚对象医疗补助</t>
  </si>
  <si>
    <t>　21015</t>
  </si>
  <si>
    <t>　医疗保障管理事务</t>
  </si>
  <si>
    <t>　　2101501</t>
  </si>
  <si>
    <t xml:space="preserve">    2101505</t>
  </si>
  <si>
    <t xml:space="preserve">    医疗保障政策管理</t>
  </si>
  <si>
    <t>　　2101506</t>
  </si>
  <si>
    <t>　　医疗保障经办事务</t>
  </si>
  <si>
    <t>　　2101599</t>
  </si>
  <si>
    <t xml:space="preserve">    其他医疗保障管理事务支出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</si>
  <si>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</si>
  <si>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</si>
  <si>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</si>
  <si>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</si>
  <si>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 xml:space="preserve">  21017</t>
  </si>
  <si>
    <t xml:space="preserve">  中医药事务</t>
  </si>
  <si>
    <t xml:space="preserve">    2101704</t>
  </si>
  <si>
    <t xml:space="preserve">    中医（民族医）药专项</t>
  </si>
  <si>
    <t xml:space="preserve">  21099</t>
  </si>
  <si>
    <t xml:space="preserve">  其他卫生健康支出</t>
  </si>
  <si>
    <t xml:space="preserve">    2109999</t>
  </si>
  <si>
    <t xml:space="preserve">   其他卫生健康支出</t>
  </si>
  <si>
    <t xml:space="preserve">  21103</t>
  </si>
  <si>
    <t xml:space="preserve">  污染防治</t>
  </si>
  <si>
    <t xml:space="preserve">    2110301</t>
  </si>
  <si>
    <t xml:space="preserve">    大气</t>
  </si>
  <si>
    <t xml:space="preserve">    2110302</t>
  </si>
  <si>
    <t xml:space="preserve">    水体</t>
  </si>
  <si>
    <t xml:space="preserve">    2110399</t>
  </si>
  <si>
    <t xml:space="preserve">    其他污染防治支出</t>
  </si>
  <si>
    <t>　21104</t>
  </si>
  <si>
    <t>　自然生态保护</t>
  </si>
  <si>
    <t>　　2110401</t>
  </si>
  <si>
    <t>　　生态保护</t>
  </si>
  <si>
    <t>　　2110405</t>
  </si>
  <si>
    <t xml:space="preserve">    草原生态修复治理</t>
  </si>
  <si>
    <t>　　2110499</t>
  </si>
  <si>
    <t xml:space="preserve">    其他自然生态保护支出</t>
  </si>
  <si>
    <t>　21105</t>
  </si>
  <si>
    <t>　森林保护修复</t>
  </si>
  <si>
    <t>　　2110501</t>
  </si>
  <si>
    <t>　　森林管护</t>
  </si>
  <si>
    <t>　　2110502</t>
  </si>
  <si>
    <t>　　社会保险补助</t>
  </si>
  <si>
    <t xml:space="preserve">  21112</t>
  </si>
  <si>
    <t xml:space="preserve">  可再生能源</t>
  </si>
  <si>
    <t xml:space="preserve">    2111201</t>
  </si>
  <si>
    <t xml:space="preserve">    可再生能源</t>
  </si>
  <si>
    <t xml:space="preserve">  21199</t>
  </si>
  <si>
    <t xml:space="preserve">  其他节能环保支出</t>
  </si>
  <si>
    <t xml:space="preserve">    2119999</t>
  </si>
  <si>
    <t xml:space="preserve">    其他节能环保支出</t>
  </si>
  <si>
    <t>　21201</t>
  </si>
  <si>
    <t>　城乡社区管理事务</t>
  </si>
  <si>
    <t>　　2120101</t>
  </si>
  <si>
    <t>　　2120102</t>
  </si>
  <si>
    <t>　　2120104</t>
  </si>
  <si>
    <t>　　城管执法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</si>
  <si>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</si>
  <si>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</si>
  <si>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</si>
  <si>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</si>
  <si>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</si>
  <si>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</si>
  <si>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</si>
  <si>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</si>
  <si>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</si>
  <si>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</si>
  <si>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　21301</t>
  </si>
  <si>
    <t>　农业农村</t>
  </si>
  <si>
    <t>　　2130101</t>
  </si>
  <si>
    <t>　　2130102</t>
  </si>
  <si>
    <t>　　2130108</t>
  </si>
  <si>
    <t>　　病虫害控制</t>
  </si>
  <si>
    <t>　　2130110</t>
  </si>
  <si>
    <t>　　执法监管</t>
  </si>
  <si>
    <t>　　2130119</t>
  </si>
  <si>
    <t xml:space="preserve">    防灾救灾</t>
  </si>
  <si>
    <t>　　2130120</t>
  </si>
  <si>
    <t>　　稳定农民收入补贴</t>
  </si>
  <si>
    <t>　　2130122</t>
  </si>
  <si>
    <t>　　农业生产发展</t>
  </si>
  <si>
    <t>　　2130124</t>
  </si>
  <si>
    <t>　　农村合作经济</t>
  </si>
  <si>
    <t>　　2130126</t>
  </si>
  <si>
    <t>　　农村社会事业</t>
  </si>
  <si>
    <t>　　2130135</t>
  </si>
  <si>
    <t>　　农业生态资源保护</t>
  </si>
  <si>
    <t>　　2130142</t>
  </si>
  <si>
    <t xml:space="preserve">    乡村道路建设</t>
  </si>
  <si>
    <t>　　2130153</t>
  </si>
  <si>
    <t>　　耕地建设与利用</t>
  </si>
  <si>
    <t>　　2130199</t>
  </si>
  <si>
    <t xml:space="preserve">    其他农业农村支出</t>
  </si>
  <si>
    <t>　21302</t>
  </si>
  <si>
    <t>　林业和草原</t>
  </si>
  <si>
    <t xml:space="preserve">    2130205</t>
  </si>
  <si>
    <t xml:space="preserve">    森林资源培育</t>
  </si>
  <si>
    <t xml:space="preserve">    2130206</t>
  </si>
  <si>
    <t xml:space="preserve">    技术推广与转化</t>
  </si>
  <si>
    <t xml:space="preserve">    2130207</t>
  </si>
  <si>
    <t xml:space="preserve">    森林资源管理</t>
  </si>
  <si>
    <t>　　2130209</t>
  </si>
  <si>
    <t>　　森林生态效益补偿</t>
  </si>
  <si>
    <t>　　2130211</t>
  </si>
  <si>
    <t xml:space="preserve">    动植物保护</t>
  </si>
  <si>
    <t>　　2130212</t>
  </si>
  <si>
    <t xml:space="preserve">    湿地保护</t>
  </si>
  <si>
    <t>　　2130217</t>
  </si>
  <si>
    <t xml:space="preserve">    防沙治沙</t>
  </si>
  <si>
    <t>　　2130221</t>
  </si>
  <si>
    <t>　　产业化管理</t>
  </si>
  <si>
    <t>　　2130234</t>
  </si>
  <si>
    <t>　　林业草原防灾减灾</t>
  </si>
  <si>
    <t>　　2130236</t>
  </si>
  <si>
    <t>　　草原管理</t>
  </si>
  <si>
    <t>　　2130238</t>
  </si>
  <si>
    <t>　　退耕还林还草</t>
  </si>
  <si>
    <t>　　2130299</t>
  </si>
  <si>
    <t>　　其他林业和草原支出</t>
  </si>
  <si>
    <t>　21303</t>
  </si>
  <si>
    <t>　水利</t>
  </si>
  <si>
    <t>　　2130301</t>
  </si>
  <si>
    <t>　　2130302</t>
  </si>
  <si>
    <t>　　2130305</t>
  </si>
  <si>
    <t xml:space="preserve">    水利工程建设</t>
  </si>
  <si>
    <t>　　2130306</t>
  </si>
  <si>
    <t xml:space="preserve">    水利工程运行与维护</t>
  </si>
  <si>
    <t>　　2130310</t>
  </si>
  <si>
    <t xml:space="preserve">    水土保持</t>
  </si>
  <si>
    <t>　　2130314</t>
  </si>
  <si>
    <t xml:space="preserve">    防汛</t>
  </si>
  <si>
    <t>　　2130399</t>
  </si>
  <si>
    <t xml:space="preserve">    其他水利支出</t>
  </si>
  <si>
    <t>　21305</t>
  </si>
  <si>
    <t>　巩固脱贫攻坚成果衔接乡村振兴</t>
  </si>
  <si>
    <t>　　2130501</t>
  </si>
  <si>
    <t>　　2130504</t>
  </si>
  <si>
    <t xml:space="preserve">    农村基础设施建设</t>
  </si>
  <si>
    <t>　　2130505</t>
  </si>
  <si>
    <t xml:space="preserve">    生产发展</t>
  </si>
  <si>
    <t>　　2130599</t>
  </si>
  <si>
    <t>　　其他巩固脱贫攻坚成果衔接乡村振兴支出</t>
  </si>
  <si>
    <t>　21307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</si>
  <si>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</si>
  <si>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</si>
  <si>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</si>
  <si>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</si>
  <si>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</si>
  <si>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21308</t>
  </si>
  <si>
    <t>　普惠金融发展支出</t>
  </si>
  <si>
    <t>　　2130803</t>
  </si>
  <si>
    <t>　　农业保险保费补贴</t>
  </si>
  <si>
    <t>　　2130804</t>
  </si>
  <si>
    <t>　　创业担保贷款贴息及奖补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</si>
  <si>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</si>
  <si>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</si>
  <si>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</si>
  <si>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</si>
  <si>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　21401</t>
  </si>
  <si>
    <t>　公路水路运输</t>
  </si>
  <si>
    <t>　　2140104</t>
  </si>
  <si>
    <t>　　公路建设</t>
  </si>
  <si>
    <t>　　2140106</t>
  </si>
  <si>
    <t>　　公路养护</t>
  </si>
  <si>
    <t>　　2140110</t>
  </si>
  <si>
    <t xml:space="preserve">    公路和运输安全</t>
  </si>
  <si>
    <t>　　2140112</t>
  </si>
  <si>
    <t>　　公路运输管理</t>
  </si>
  <si>
    <t>　　2140199</t>
  </si>
  <si>
    <t xml:space="preserve">    其他公路水路运输支出</t>
  </si>
  <si>
    <t>　21499</t>
  </si>
  <si>
    <t>　其他交通运输支出</t>
  </si>
  <si>
    <t>　　2149901</t>
  </si>
  <si>
    <t>　　公共交通运营补助</t>
  </si>
  <si>
    <t xml:space="preserve">  21505</t>
  </si>
  <si>
    <t xml:space="preserve">  工业信息产业监管</t>
  </si>
  <si>
    <t xml:space="preserve">    2150517</t>
  </si>
  <si>
    <t xml:space="preserve">    产业发展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</si>
  <si>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</si>
  <si>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</si>
  <si>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</si>
  <si>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</si>
  <si>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　21602</t>
  </si>
  <si>
    <t>　商业流通事务</t>
  </si>
  <si>
    <t>　　2160299</t>
  </si>
  <si>
    <t>　　其他商业流通事务支出</t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</si>
  <si>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</si>
  <si>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</si>
  <si>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</si>
  <si>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</si>
  <si>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　22001</t>
  </si>
  <si>
    <t>　自然资源事务</t>
  </si>
  <si>
    <t>　　2200101</t>
  </si>
  <si>
    <t>　　2200102</t>
  </si>
  <si>
    <t>　　2200106</t>
  </si>
  <si>
    <t xml:space="preserve">    自然资源利用与保护</t>
  </si>
  <si>
    <t>　22101</t>
  </si>
  <si>
    <t>　保障性安居工程支出</t>
  </si>
  <si>
    <t>　　2210105</t>
  </si>
  <si>
    <t>　　农村危房改造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</si>
  <si>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</si>
  <si>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</si>
  <si>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</si>
  <si>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</si>
  <si>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</si>
  <si>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</si>
  <si>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 xml:space="preserve">  22201</t>
  </si>
  <si>
    <t xml:space="preserve">  粮油物资事务</t>
  </si>
  <si>
    <t xml:space="preserve">    2220106</t>
  </si>
  <si>
    <t xml:space="preserve">    专项业务活动</t>
  </si>
  <si>
    <t>　22401</t>
  </si>
  <si>
    <t>　应急管理事务</t>
  </si>
  <si>
    <t>　　2240101</t>
  </si>
  <si>
    <t>　　2240104</t>
  </si>
  <si>
    <t xml:space="preserve">    灾害风险防治</t>
  </si>
  <si>
    <t xml:space="preserve">  22407</t>
  </si>
  <si>
    <t xml:space="preserve">  自然灾害救灾及恢复重建支出</t>
  </si>
  <si>
    <t xml:space="preserve">    2240703</t>
  </si>
  <si>
    <t xml:space="preserve">    自然灾害救灾补助</t>
  </si>
  <si>
    <t>　227</t>
  </si>
  <si>
    <t>　预备费</t>
  </si>
  <si>
    <t>　　227</t>
  </si>
  <si>
    <t>　　预备费</t>
  </si>
  <si>
    <t>　22902</t>
  </si>
  <si>
    <t>　年初预留</t>
  </si>
  <si>
    <t>　　2290201</t>
  </si>
  <si>
    <t>　　年初预留</t>
  </si>
  <si>
    <t xml:space="preserve">  22999</t>
  </si>
  <si>
    <t xml:space="preserve">  其他支出</t>
  </si>
  <si>
    <t xml:space="preserve">    2299999</t>
  </si>
  <si>
    <t xml:space="preserve">    其他支出</t>
  </si>
  <si>
    <t>231</t>
  </si>
  <si>
    <t>债务还本支出</t>
  </si>
  <si>
    <t>　23103</t>
  </si>
  <si>
    <t>　地方政府一般债务还本支出</t>
  </si>
  <si>
    <t>　　2310301</t>
  </si>
  <si>
    <t>　　地方政府一般债券还本支出</t>
  </si>
  <si>
    <t>　　2310302</t>
  </si>
  <si>
    <t>　　地方政府向外国政府借款还本支出</t>
  </si>
  <si>
    <t>　　2310303</t>
  </si>
  <si>
    <t>　　地方政府向国际组织借款还本支出</t>
  </si>
  <si>
    <t>　23203</t>
  </si>
  <si>
    <t>　地方政府一般债务付息支出</t>
  </si>
  <si>
    <t>　　2320301</t>
  </si>
  <si>
    <t>　　地方政府一般债券付息支出</t>
  </si>
  <si>
    <t>　　2320302</t>
  </si>
  <si>
    <t>　　地方政府向外国政府借款付息支出</t>
  </si>
  <si>
    <t>　　2320303</t>
  </si>
  <si>
    <t>　　地方政府向国际组织借款付息支出</t>
  </si>
  <si>
    <t xml:space="preserve">2024年一般公共预算全口径收支执行平衡表
</t>
  </si>
  <si>
    <t>表4</t>
  </si>
  <si>
    <t>收   入</t>
  </si>
  <si>
    <t>预算数</t>
  </si>
  <si>
    <t>支   出</t>
  </si>
  <si>
    <t>本级地方一般公共预算收入</t>
  </si>
  <si>
    <t>本级一般公共预算支出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</si>
  <si>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</si>
  <si>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</si>
  <si>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</si>
  <si>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</si>
  <si>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</si>
  <si>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</si>
  <si>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</si>
  <si>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</si>
  <si>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</si>
  <si>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</si>
  <si>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</si>
  <si>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</si>
  <si>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</si>
  <si>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</si>
  <si>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</si>
  <si>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</si>
  <si>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</si>
  <si>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</si>
  <si>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</si>
  <si>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</si>
  <si>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</si>
  <si>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</si>
  <si>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</si>
  <si>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</si>
  <si>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</si>
  <si>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</si>
  <si>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</si>
  <si>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</si>
  <si>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</si>
  <si>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</si>
  <si>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产粮（油）大县奖励资金收入</t>
  </si>
  <si>
    <t xml:space="preserve">    产粮（油）大县奖励资金支出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</si>
  <si>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</si>
  <si>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</si>
  <si>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</si>
  <si>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</si>
  <si>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</si>
  <si>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</si>
  <si>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</si>
  <si>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</si>
  <si>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巩固脱贫攻坚成果衔接乡村振兴转移支付收入</t>
  </si>
  <si>
    <t xml:space="preserve">    巩固脱贫攻坚成果衔接乡村振兴转移支付支出</t>
  </si>
  <si>
    <t xml:space="preserve">    一般公共服务共同财政事权转移支付收入  </t>
  </si>
  <si>
    <t xml:space="preserve">    一般公共服务共同财政事权转移支付支出</t>
  </si>
  <si>
    <t xml:space="preserve">    外交共同财政事权转移支付收入</t>
  </si>
  <si>
    <t xml:space="preserve">    外交共同财政事权转移支付支出</t>
  </si>
  <si>
    <t xml:space="preserve">    国防共同财政事权转移支付收入</t>
  </si>
  <si>
    <t xml:space="preserve">    国防共同财政事权转移支付支出</t>
  </si>
  <si>
    <t xml:space="preserve">    公共安全共同财政事权转移支付收入</t>
  </si>
  <si>
    <t xml:space="preserve">    公共安全共同财政事权转移支付支出</t>
  </si>
  <si>
    <t xml:space="preserve">    教育共同财政事权转移支付收入</t>
  </si>
  <si>
    <t xml:space="preserve">    教育共同财政事权转移支付支出</t>
  </si>
  <si>
    <t xml:space="preserve">    科学技术共同财政事权转移支付收入</t>
  </si>
  <si>
    <t xml:space="preserve">    科学技术共同财政事权转移支付支出</t>
  </si>
  <si>
    <t xml:space="preserve">    文化旅游体育与传媒共同财政事权转移支付收入</t>
  </si>
  <si>
    <t xml:space="preserve">    文化旅游体育与传媒共同财政事权转移支付支出</t>
  </si>
  <si>
    <t xml:space="preserve">    社会保障和就业共同财政事权转移支付收入</t>
  </si>
  <si>
    <t xml:space="preserve">    社会保障和就业共同财政事权转移支付支出</t>
  </si>
  <si>
    <t xml:space="preserve">    医疗卫生共同财政事权转移支付收入</t>
  </si>
  <si>
    <t xml:space="preserve">    医疗卫生共同财政事权转移支付支出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</si>
  <si>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</si>
  <si>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</si>
  <si>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</si>
  <si>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</si>
  <si>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</si>
  <si>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</si>
  <si>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交通运输共同财政事权转移支付收入</t>
  </si>
  <si>
    <t xml:space="preserve">    交通运输共同财政事权转移支付支出</t>
  </si>
  <si>
    <t xml:space="preserve">    资源勘探工业信息等共同财政事权转移支付收入  </t>
  </si>
  <si>
    <t xml:space="preserve">    资源勘探工业信息等共同财政事权转移支付支出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</si>
  <si>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</si>
  <si>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</si>
  <si>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</si>
  <si>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金融共同财政事权转移支付支付</t>
  </si>
  <si>
    <t xml:space="preserve">    自然资源海洋气象等共同财政事权转移支付收入</t>
  </si>
  <si>
    <t xml:space="preserve">    自然资源海洋气象等共同财政事权转移支付支出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</si>
  <si>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</si>
  <si>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</si>
  <si>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</si>
  <si>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</si>
  <si>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</si>
  <si>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</si>
  <si>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其他共同财政事权转移支付收入  </t>
  </si>
  <si>
    <t xml:space="preserve">    其他共同财政事权转移支付支出  </t>
  </si>
  <si>
    <t xml:space="preserve">    增值税留抵退税转移支付收入</t>
  </si>
  <si>
    <t xml:space="preserve">    增值税留抵退税转移支付支出</t>
  </si>
  <si>
    <t xml:space="preserve">    其他退税减税降费转移支付收入</t>
  </si>
  <si>
    <t xml:space="preserve">    其他退税减税降费转移支付支出</t>
  </si>
  <si>
    <t xml:space="preserve">    补充县区财力转移支付收入</t>
  </si>
  <si>
    <t xml:space="preserve">    补充县区财力转移支付支出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</si>
  <si>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</si>
  <si>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</si>
  <si>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</si>
  <si>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</si>
  <si>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一般公共服务</t>
  </si>
  <si>
    <t>外交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</si>
  <si>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</si>
  <si>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</si>
  <si>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</si>
  <si>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</si>
  <si>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</si>
  <si>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</si>
  <si>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</si>
  <si>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</si>
  <si>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</si>
  <si>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</si>
  <si>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</si>
  <si>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资源勘探工业信息等</t>
  </si>
  <si>
    <t>商业服务业等</t>
  </si>
  <si>
    <t>金融</t>
  </si>
  <si>
    <t>自然资源海洋气象等</t>
  </si>
  <si>
    <t>住房保障</t>
  </si>
  <si>
    <t>粮油物资储备</t>
  </si>
  <si>
    <t>灾害防治及应急管理</t>
  </si>
  <si>
    <t>上解收入</t>
  </si>
  <si>
    <t>上解支出</t>
  </si>
  <si>
    <t xml:space="preserve">   体制上解收入</t>
  </si>
  <si>
    <t xml:space="preserve">   体制上解支出</t>
  </si>
  <si>
    <t xml:space="preserve">   专项上解收入</t>
  </si>
  <si>
    <t xml:space="preserve">   专项上解支出</t>
  </si>
  <si>
    <t>调入资金</t>
  </si>
  <si>
    <t>调出资金</t>
  </si>
  <si>
    <t xml:space="preserve">  从政府性基金预算调入一般公共预算</t>
  </si>
  <si>
    <t xml:space="preserve">  从国有资本经营预算调入一般公共预算</t>
  </si>
  <si>
    <t xml:space="preserve">  从其他资金调入一般公共预算</t>
  </si>
  <si>
    <t>动用预算稳定调节基金</t>
  </si>
  <si>
    <t>安排预算稳定调节基金</t>
  </si>
  <si>
    <t>区域间转移性收入</t>
  </si>
  <si>
    <t>区域间转移性支出</t>
  </si>
  <si>
    <r>
      <t xml:space="preserve"> </t>
    </r>
    <r>
      <rPr>
        <sz val="10"/>
        <rFont val="宋体"/>
        <family val="0"/>
      </rPr>
      <t xml:space="preserve"> 接受其他地区援助收入</t>
    </r>
  </si>
  <si>
    <r>
      <t xml:space="preserve"> </t>
    </r>
    <r>
      <rPr>
        <sz val="10"/>
        <rFont val="宋体"/>
        <family val="0"/>
      </rPr>
      <t xml:space="preserve"> 接受其他地区支出</t>
    </r>
  </si>
  <si>
    <t xml:space="preserve">  生态保护补偿转移性收入</t>
  </si>
  <si>
    <t xml:space="preserve">  生态保护补偿转移性支出</t>
  </si>
  <si>
    <t xml:space="preserve">  土地指标调剂转移性收入</t>
  </si>
  <si>
    <t xml:space="preserve">  土地指标调剂转移性支出</t>
  </si>
  <si>
    <t xml:space="preserve">  其他转移性收入</t>
  </si>
  <si>
    <t>债务收入</t>
  </si>
  <si>
    <t>债务转贷支出</t>
  </si>
  <si>
    <t>上年结余</t>
  </si>
  <si>
    <t>年终结余</t>
  </si>
  <si>
    <t xml:space="preserve">  一般公共预算年终结余</t>
  </si>
  <si>
    <t>总  计</t>
  </si>
  <si>
    <t>2024年政府性基金预算支出分科目明细表</t>
  </si>
  <si>
    <t>表5</t>
  </si>
  <si>
    <t>单位： 万元</t>
  </si>
  <si>
    <t>科目名称</t>
  </si>
  <si>
    <t>合计</t>
  </si>
  <si>
    <t>　21208</t>
  </si>
  <si>
    <t>　国有土地使用权出让收入安排的支出</t>
  </si>
  <si>
    <t>　　2120801</t>
  </si>
  <si>
    <t>　　征地和拆迁补偿支出</t>
  </si>
  <si>
    <t>　　2120816</t>
  </si>
  <si>
    <t>　　农业农村生态环境支出</t>
  </si>
  <si>
    <t>　　2120899</t>
  </si>
  <si>
    <t>　　其他国有土地使用权出让收入安排的支出</t>
  </si>
  <si>
    <t>　21372</t>
  </si>
  <si>
    <t>　大中型水库移民后期扶持基金支出</t>
  </si>
  <si>
    <t>　　2137201</t>
  </si>
  <si>
    <t>　　移民补助</t>
  </si>
  <si>
    <t>　　2137202</t>
  </si>
  <si>
    <t>　　基础设施建设和经济发展</t>
  </si>
  <si>
    <t>　22960</t>
  </si>
  <si>
    <t>　彩票公益金安排的支出</t>
  </si>
  <si>
    <t>　　2296002</t>
  </si>
  <si>
    <t>　　用于社会福利的彩票公益金支出</t>
  </si>
  <si>
    <t>　　2296003</t>
  </si>
  <si>
    <t>　　用于体育事业的彩票公益金支出</t>
  </si>
  <si>
    <t>　　2296006</t>
  </si>
  <si>
    <t>　　用于残疾人事业的彩票公益金支出</t>
  </si>
  <si>
    <t>　23104</t>
  </si>
  <si>
    <t>　地方政府专项债务还本支出</t>
  </si>
  <si>
    <t>　　2310433</t>
  </si>
  <si>
    <t>　　棚户区改造专项债券还本支出</t>
  </si>
  <si>
    <t>　23204</t>
  </si>
  <si>
    <t>　地方政府专项债务付息支出</t>
  </si>
  <si>
    <t>　　2320433</t>
  </si>
  <si>
    <t>　　棚户区改造专项债券付息支出</t>
  </si>
  <si>
    <t>　　2320498</t>
  </si>
  <si>
    <t>　　其他地方自行试点项目收益专项债券付息支出</t>
  </si>
  <si>
    <t>2024年全区政府性基金预算收支草案表</t>
  </si>
  <si>
    <t>收      入</t>
  </si>
  <si>
    <t>支      出</t>
  </si>
  <si>
    <t>项      目</t>
  </si>
  <si>
    <r>
      <rPr>
        <b/>
        <sz val="10"/>
        <color indexed="8"/>
        <rFont val="宋体"/>
        <family val="0"/>
      </rPr>
      <t>一、政府性基金收入</t>
    </r>
  </si>
  <si>
    <t>一、文化旅游体育与传媒支出</t>
  </si>
  <si>
    <t>农网还贷资金收入</t>
  </si>
  <si>
    <r>
      <t xml:space="preserve">    </t>
    </r>
    <r>
      <rPr>
        <sz val="10"/>
        <color indexed="8"/>
        <rFont val="宋体"/>
        <family val="0"/>
      </rPr>
      <t>国家电影事业发展专项资金安排的支出</t>
    </r>
  </si>
  <si>
    <t>海南省高等级公路车辆通行附加费收入</t>
  </si>
  <si>
    <r>
      <t xml:space="preserve">    </t>
    </r>
    <r>
      <rPr>
        <sz val="10"/>
        <color indexed="8"/>
        <rFont val="宋体"/>
        <family val="0"/>
      </rPr>
      <t>旅游发展基金支出</t>
    </r>
  </si>
  <si>
    <t>港口建设费收入</t>
  </si>
  <si>
    <r>
      <t xml:space="preserve">    </t>
    </r>
    <r>
      <rPr>
        <sz val="10"/>
        <color indexed="8"/>
        <rFont val="宋体"/>
        <family val="0"/>
      </rPr>
      <t>国家电影事业发展专项资金对应专项债务收入安排的支出</t>
    </r>
  </si>
  <si>
    <t>国家电影事业发展专项资金收入</t>
  </si>
  <si>
    <t>二、节能环保支出</t>
  </si>
  <si>
    <t>国有土地收益基金收入</t>
  </si>
  <si>
    <r>
      <t xml:space="preserve">    </t>
    </r>
    <r>
      <rPr>
        <sz val="10"/>
        <color indexed="8"/>
        <rFont val="宋体"/>
        <family val="0"/>
      </rPr>
      <t>可再生能源电价附加收入安排的支出</t>
    </r>
  </si>
  <si>
    <t>农业土地开发资金收入</t>
  </si>
  <si>
    <r>
      <t xml:space="preserve">    </t>
    </r>
    <r>
      <rPr>
        <sz val="10"/>
        <color indexed="8"/>
        <rFont val="宋体"/>
        <family val="0"/>
      </rPr>
      <t>废弃电器电子产品处理基金支出</t>
    </r>
  </si>
  <si>
    <t>国有土地使用权出让收入</t>
  </si>
  <si>
    <t>三、城乡社区支出</t>
  </si>
  <si>
    <t>大中型水库库区基金收入</t>
  </si>
  <si>
    <r>
      <t xml:space="preserve">    </t>
    </r>
    <r>
      <rPr>
        <sz val="10"/>
        <color indexed="8"/>
        <rFont val="宋体"/>
        <family val="0"/>
      </rPr>
      <t>国有土地使用权出让收入安排的支出</t>
    </r>
  </si>
  <si>
    <t>彩票公益金收入</t>
  </si>
  <si>
    <r>
      <t xml:space="preserve">    </t>
    </r>
    <r>
      <rPr>
        <sz val="10"/>
        <color indexed="8"/>
        <rFont val="宋体"/>
        <family val="0"/>
      </rPr>
      <t>国有土地收益基金安排的支出</t>
    </r>
  </si>
  <si>
    <t>城市基础设施配套费收入</t>
  </si>
  <si>
    <r>
      <t xml:space="preserve">    </t>
    </r>
    <r>
      <rPr>
        <sz val="10"/>
        <color indexed="8"/>
        <rFont val="宋体"/>
        <family val="0"/>
      </rPr>
      <t>农业土地开发资金安排的支出</t>
    </r>
  </si>
  <si>
    <t>小型水库移民扶助基金收入</t>
  </si>
  <si>
    <r>
      <t xml:space="preserve">    </t>
    </r>
    <r>
      <rPr>
        <sz val="10"/>
        <color indexed="8"/>
        <rFont val="宋体"/>
        <family val="0"/>
      </rPr>
      <t>城市基础设施配套费安排的支出</t>
    </r>
  </si>
  <si>
    <t>国家重大水利工程建设基金收入</t>
  </si>
  <si>
    <r>
      <t xml:space="preserve">    </t>
    </r>
    <r>
      <rPr>
        <sz val="10"/>
        <color indexed="8"/>
        <rFont val="宋体"/>
        <family val="0"/>
      </rPr>
      <t>污水处理费安排的支出</t>
    </r>
  </si>
  <si>
    <t>车辆通行费</t>
  </si>
  <si>
    <r>
      <t xml:space="preserve">    </t>
    </r>
    <r>
      <rPr>
        <sz val="10"/>
        <color indexed="8"/>
        <rFont val="宋体"/>
        <family val="0"/>
      </rPr>
      <t>土地储备专项债券收入安排的支出</t>
    </r>
  </si>
  <si>
    <t>污水处理费收入</t>
  </si>
  <si>
    <r>
      <t xml:space="preserve">    </t>
    </r>
    <r>
      <rPr>
        <sz val="10"/>
        <color indexed="8"/>
        <rFont val="宋体"/>
        <family val="0"/>
      </rPr>
      <t>棚户区改造专项债券收入安排的支出</t>
    </r>
  </si>
  <si>
    <t>彩票发行机构和彩票销售机构的业务费用</t>
  </si>
  <si>
    <r>
      <t xml:space="preserve">    </t>
    </r>
    <r>
      <rPr>
        <sz val="10"/>
        <color indexed="8"/>
        <rFont val="宋体"/>
        <family val="0"/>
      </rPr>
      <t>城市基础设施配套费对应专项债务收入安排的支出</t>
    </r>
  </si>
  <si>
    <t>其他政府性基金收入</t>
  </si>
  <si>
    <r>
      <t xml:space="preserve">    </t>
    </r>
    <r>
      <rPr>
        <sz val="10"/>
        <color indexed="8"/>
        <rFont val="宋体"/>
        <family val="0"/>
      </rPr>
      <t>污水处理费对应专项债务收入安排的支出</t>
    </r>
  </si>
  <si>
    <t>二、专项债务对应项目专项收入</t>
  </si>
  <si>
    <r>
      <t xml:space="preserve">     </t>
    </r>
    <r>
      <rPr>
        <sz val="10"/>
        <color indexed="8"/>
        <rFont val="宋体"/>
        <family val="0"/>
      </rPr>
      <t>国有土地使用权出让收入对应专项债务收入安排的支出</t>
    </r>
  </si>
  <si>
    <t>国家电影事业发展专项资金专项债务对应项目专项收入</t>
  </si>
  <si>
    <t>四、农林水支出</t>
  </si>
  <si>
    <t>国有土地使用权出让金专项债务对应项目专项收入</t>
  </si>
  <si>
    <r>
      <t xml:space="preserve">    </t>
    </r>
    <r>
      <rPr>
        <sz val="10"/>
        <color indexed="8"/>
        <rFont val="宋体"/>
        <family val="0"/>
      </rPr>
      <t>大中型水库库区基金安排的支出</t>
    </r>
  </si>
  <si>
    <t>其中：土地储备专项债券对应项目专项收入</t>
  </si>
  <si>
    <r>
      <t xml:space="preserve">    </t>
    </r>
    <r>
      <rPr>
        <sz val="10"/>
        <color indexed="8"/>
        <rFont val="宋体"/>
        <family val="0"/>
      </rPr>
      <t>国家重大水利工程建设基金安排的支出</t>
    </r>
  </si>
  <si>
    <r>
      <t xml:space="preserve">      </t>
    </r>
    <r>
      <rPr>
        <sz val="10"/>
        <color indexed="8"/>
        <rFont val="宋体"/>
        <family val="0"/>
      </rPr>
      <t>棚户区改造专项债券对应项目专项收入</t>
    </r>
  </si>
  <si>
    <r>
      <t xml:space="preserve">    </t>
    </r>
    <r>
      <rPr>
        <sz val="10"/>
        <color indexed="8"/>
        <rFont val="宋体"/>
        <family val="0"/>
      </rPr>
      <t>大中型水库库区基金对应专项债务收入安排的支出</t>
    </r>
  </si>
  <si>
    <r>
      <t xml:space="preserve">      </t>
    </r>
    <r>
      <rPr>
        <sz val="10"/>
        <color indexed="8"/>
        <rFont val="宋体"/>
        <family val="0"/>
      </rPr>
      <t>其他国有土地使用权出让金专项债务对应项目专项收入</t>
    </r>
  </si>
  <si>
    <r>
      <t xml:space="preserve">    </t>
    </r>
    <r>
      <rPr>
        <sz val="10"/>
        <color indexed="8"/>
        <rFont val="宋体"/>
        <family val="0"/>
      </rPr>
      <t>国家重大水利工程建设基金对应专项债务收入安排的支出</t>
    </r>
  </si>
  <si>
    <t>农业土地开发资金专项债务对应项目专项收入</t>
  </si>
  <si>
    <r>
      <t xml:space="preserve">    </t>
    </r>
    <r>
      <rPr>
        <sz val="10"/>
        <color indexed="8"/>
        <rFont val="宋体"/>
        <family val="0"/>
      </rPr>
      <t>大中型水库移民后期扶持基金支出</t>
    </r>
  </si>
  <si>
    <t>大中型水库库区基金专项债务对应项目专项收入</t>
  </si>
  <si>
    <r>
      <t xml:space="preserve">    </t>
    </r>
    <r>
      <rPr>
        <sz val="10"/>
        <color indexed="8"/>
        <rFont val="宋体"/>
        <family val="0"/>
      </rPr>
      <t>小型水库移民扶助基金安排的支出</t>
    </r>
  </si>
  <si>
    <t>城市基础设施配套费专项债务对应项目专项收入</t>
  </si>
  <si>
    <r>
      <t xml:space="preserve">    </t>
    </r>
    <r>
      <rPr>
        <sz val="10"/>
        <color indexed="8"/>
        <rFont val="宋体"/>
        <family val="0"/>
      </rPr>
      <t>小型水库移民扶助基金对应专项债务收入安排的支出</t>
    </r>
  </si>
  <si>
    <t>小型水库移民扶助基金专项债务对应项目专项收入</t>
  </si>
  <si>
    <t>五、交通运输支出</t>
  </si>
  <si>
    <t>国家重大水利工程建设基金专项债务对应项目专项收入</t>
  </si>
  <si>
    <r>
      <t xml:space="preserve">    </t>
    </r>
    <r>
      <rPr>
        <sz val="10"/>
        <color indexed="8"/>
        <rFont val="宋体"/>
        <family val="0"/>
      </rPr>
      <t>车辆通行费安排的支出</t>
    </r>
  </si>
  <si>
    <t>车辆通行费专项债务对应项目专项收入</t>
  </si>
  <si>
    <r>
      <t xml:space="preserve">    </t>
    </r>
    <r>
      <rPr>
        <sz val="10"/>
        <color indexed="8"/>
        <rFont val="宋体"/>
        <family val="0"/>
      </rPr>
      <t>铁路建设基金支出</t>
    </r>
  </si>
  <si>
    <t>污水处理费专项债务对应项目专项收入</t>
  </si>
  <si>
    <r>
      <t xml:space="preserve">    </t>
    </r>
    <r>
      <rPr>
        <sz val="10"/>
        <color indexed="8"/>
        <rFont val="宋体"/>
        <family val="0"/>
      </rPr>
      <t>民航发展基金支出</t>
    </r>
  </si>
  <si>
    <t>其他政府性基金专项债务对应项目专项收入</t>
  </si>
  <si>
    <r>
      <t xml:space="preserve">    </t>
    </r>
    <r>
      <rPr>
        <sz val="10"/>
        <color indexed="8"/>
        <rFont val="宋体"/>
        <family val="0"/>
      </rPr>
      <t>政府收费公路专项债券收入安排的支出</t>
    </r>
  </si>
  <si>
    <r>
      <t xml:space="preserve">    </t>
    </r>
    <r>
      <rPr>
        <sz val="10"/>
        <color indexed="8"/>
        <rFont val="宋体"/>
        <family val="0"/>
      </rPr>
      <t>车辆通行费对应专项债务收入安排的支出</t>
    </r>
  </si>
  <si>
    <t>六、资源勘探工业信息等支出</t>
  </si>
  <si>
    <r>
      <t xml:space="preserve">    </t>
    </r>
    <r>
      <rPr>
        <sz val="10"/>
        <color indexed="8"/>
        <rFont val="宋体"/>
        <family val="0"/>
      </rPr>
      <t>地方农网还贷资金支出</t>
    </r>
  </si>
  <si>
    <t>七、其他支出</t>
  </si>
  <si>
    <r>
      <t xml:space="preserve">    </t>
    </r>
    <r>
      <rPr>
        <sz val="10"/>
        <rFont val="宋体"/>
        <family val="0"/>
      </rPr>
      <t>其他政府性基金及对应专项债务收入安排的支出</t>
    </r>
  </si>
  <si>
    <r>
      <t xml:space="preserve">    </t>
    </r>
    <r>
      <rPr>
        <sz val="10"/>
        <color indexed="8"/>
        <rFont val="宋体"/>
        <family val="0"/>
      </rPr>
      <t>彩票发行销售机构业务费安排的支出</t>
    </r>
  </si>
  <si>
    <r>
      <t xml:space="preserve">    </t>
    </r>
    <r>
      <rPr>
        <sz val="10"/>
        <color indexed="8"/>
        <rFont val="宋体"/>
        <family val="0"/>
      </rPr>
      <t>彩票公益金安排的支出</t>
    </r>
  </si>
  <si>
    <t>八、债务付息支出</t>
  </si>
  <si>
    <t>九、债务发行费用支出</t>
  </si>
  <si>
    <t>十、抗疫特别国债安排的支出</t>
  </si>
  <si>
    <r>
      <rPr>
        <b/>
        <sz val="10"/>
        <color indexed="8"/>
        <rFont val="宋体"/>
        <family val="0"/>
      </rPr>
      <t>收入合计</t>
    </r>
  </si>
  <si>
    <t>支出合计</t>
  </si>
  <si>
    <r>
      <t xml:space="preserve">  </t>
    </r>
    <r>
      <rPr>
        <b/>
        <sz val="10"/>
        <color indexed="8"/>
        <rFont val="宋体"/>
        <family val="0"/>
      </rPr>
      <t>政府性基金转移支付收入</t>
    </r>
  </si>
  <si>
    <r>
      <t xml:space="preserve">  </t>
    </r>
    <r>
      <rPr>
        <b/>
        <sz val="10"/>
        <rFont val="宋体"/>
        <family val="0"/>
      </rPr>
      <t>政府性基金转移支付</t>
    </r>
  </si>
  <si>
    <t>其他收入</t>
  </si>
  <si>
    <r>
      <t xml:space="preserve">  </t>
    </r>
    <r>
      <rPr>
        <sz val="10"/>
        <color indexed="8"/>
        <rFont val="宋体"/>
        <family val="0"/>
      </rPr>
      <t>上解收入</t>
    </r>
  </si>
  <si>
    <r>
      <t xml:space="preserve">  </t>
    </r>
    <r>
      <rPr>
        <sz val="10"/>
        <color indexed="8"/>
        <rFont val="宋体"/>
        <family val="0"/>
      </rPr>
      <t>上解支出</t>
    </r>
  </si>
  <si>
    <r>
      <t xml:space="preserve">  </t>
    </r>
    <r>
      <rPr>
        <sz val="10"/>
        <color indexed="8"/>
        <rFont val="宋体"/>
        <family val="0"/>
      </rPr>
      <t>调入资金</t>
    </r>
  </si>
  <si>
    <r>
      <t xml:space="preserve">  </t>
    </r>
    <r>
      <rPr>
        <sz val="10"/>
        <color indexed="8"/>
        <rFont val="宋体"/>
        <family val="0"/>
      </rPr>
      <t>调出资金</t>
    </r>
  </si>
  <si>
    <r>
      <t xml:space="preserve">  </t>
    </r>
    <r>
      <rPr>
        <sz val="10"/>
        <color indexed="8"/>
        <rFont val="宋体"/>
        <family val="0"/>
      </rPr>
      <t>上年结余收入</t>
    </r>
  </si>
  <si>
    <r>
      <t xml:space="preserve">  </t>
    </r>
    <r>
      <rPr>
        <sz val="10"/>
        <color indexed="8"/>
        <rFont val="宋体"/>
        <family val="0"/>
      </rPr>
      <t>年终结余</t>
    </r>
  </si>
  <si>
    <r>
      <t xml:space="preserve">  </t>
    </r>
    <r>
      <rPr>
        <sz val="10"/>
        <color indexed="8"/>
        <rFont val="宋体"/>
        <family val="0"/>
      </rPr>
      <t>债务收入</t>
    </r>
  </si>
  <si>
    <r>
      <t xml:space="preserve">  </t>
    </r>
    <r>
      <rPr>
        <sz val="10"/>
        <rFont val="宋体"/>
        <family val="0"/>
      </rPr>
      <t>债务还本支出</t>
    </r>
  </si>
  <si>
    <r>
      <t xml:space="preserve">  </t>
    </r>
    <r>
      <rPr>
        <sz val="10"/>
        <color indexed="8"/>
        <rFont val="宋体"/>
        <family val="0"/>
      </rPr>
      <t>债务转贷收入</t>
    </r>
  </si>
  <si>
    <r>
      <t xml:space="preserve">  </t>
    </r>
    <r>
      <rPr>
        <sz val="10"/>
        <color indexed="8"/>
        <rFont val="宋体"/>
        <family val="0"/>
      </rPr>
      <t>债务转贷支出</t>
    </r>
  </si>
  <si>
    <r>
      <rPr>
        <b/>
        <sz val="10"/>
        <color indexed="8"/>
        <rFont val="宋体"/>
        <family val="0"/>
      </rPr>
      <t>收入总计</t>
    </r>
  </si>
  <si>
    <t>支出总计</t>
  </si>
  <si>
    <t>2024年国有资本经营预算收支平衡表</t>
  </si>
  <si>
    <t>表6</t>
  </si>
  <si>
    <t>收          入</t>
  </si>
  <si>
    <t>支          出</t>
  </si>
  <si>
    <t>项        目</t>
  </si>
  <si>
    <t>行次</t>
  </si>
  <si>
    <t>执行数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</si>
  <si>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</si>
  <si>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</si>
  <si>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</si>
  <si>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</si>
  <si>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</si>
  <si>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</si>
  <si>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</si>
  <si>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</si>
  <si>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</si>
  <si>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一、利润收入</t>
  </si>
  <si>
    <t>一、解决历史遗留问题及改革成本支出</t>
  </si>
  <si>
    <t>11</t>
  </si>
  <si>
    <t>二、股利、股息收入</t>
  </si>
  <si>
    <t>二、国有企业资本金注入</t>
  </si>
  <si>
    <t>12</t>
  </si>
  <si>
    <t>三、产权转让收入</t>
  </si>
  <si>
    <t>三、国有企业政策性补贴</t>
  </si>
  <si>
    <t>13</t>
  </si>
  <si>
    <t>四、清算收入</t>
  </si>
  <si>
    <t>四、其他国有资本经营预算支出</t>
  </si>
  <si>
    <t>14</t>
  </si>
  <si>
    <t>五、其他国有资本经营预算收入</t>
  </si>
  <si>
    <t>本年收入合计</t>
  </si>
  <si>
    <t>本年支出合计</t>
  </si>
  <si>
    <t>15</t>
  </si>
  <si>
    <t>国有资本经营预算转移支付收入</t>
  </si>
  <si>
    <t>7</t>
  </si>
  <si>
    <t>国有资本经营预算转移支付支出</t>
  </si>
  <si>
    <t>16</t>
  </si>
  <si>
    <t>国有资本经营预算上解收入</t>
  </si>
  <si>
    <t>8</t>
  </si>
  <si>
    <t>国有资本经营预算上解支出</t>
  </si>
  <si>
    <t>17</t>
  </si>
  <si>
    <t>国有资本经营预算上年结余收入</t>
  </si>
  <si>
    <t>9</t>
  </si>
  <si>
    <t>国有资本经营预算调出资金</t>
  </si>
  <si>
    <t>18</t>
  </si>
  <si>
    <t>国有资本经营预算年终结余</t>
  </si>
  <si>
    <t>19</t>
  </si>
  <si>
    <t>收 入 总 计</t>
  </si>
  <si>
    <t>10</t>
  </si>
  <si>
    <t>支 出 总 计</t>
  </si>
  <si>
    <t>20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</si>
</sst>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  <numFmt numFmtId="178" formatCode="#,##0_ "/>
    <numFmt numFmtId="179" formatCode="0_ "/>
    <numFmt numFmtId="180" formatCode="0.00000_ "/>
    <numFmt numFmtId="181" formatCode="* #,##0.0;* \-#,##0.0;* &quot;&quot;??;@"/>
    <numFmt numFmtId="182" formatCode="0.0%"/>
    <numFmt numFmtId="183" formatCode="#,##0_ ;[Red]\-#,##0\ "/>
  </numFmts>
  <fonts count="9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b/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.5"/>
      <color indexed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0"/>
    </font>
    <font>
      <sz val="10"/>
      <name val="Arial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name val="楷体_GB2312"/>
      <family val="0"/>
    </font>
    <font>
      <sz val="10"/>
      <name val="黑体"/>
      <family val="0"/>
    </font>
    <font>
      <b/>
      <sz val="10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sz val="10"/>
      <name val="仿宋_GB2312"/>
      <family val="0"/>
    </font>
    <font>
      <sz val="12"/>
      <name val="黑体"/>
      <family val="0"/>
    </font>
    <font>
      <b/>
      <sz val="11"/>
      <name val="仿宋_GB2312"/>
      <family val="0"/>
    </font>
    <font>
      <b/>
      <sz val="9"/>
      <name val="宋体"/>
      <family val="0"/>
    </font>
    <font>
      <b/>
      <sz val="11"/>
      <name val="Times New Roman"/>
      <family val="0"/>
    </font>
    <font>
      <sz val="11"/>
      <name val="黑体"/>
      <family val="0"/>
    </font>
    <font>
      <b/>
      <sz val="11"/>
      <name val="宋体"/>
      <family val="0"/>
    </font>
    <font>
      <sz val="11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b/>
      <sz val="10"/>
      <color theme="1"/>
      <name val="Times New Roman"/>
      <family val="0"/>
    </font>
    <font>
      <b/>
      <sz val="10"/>
      <color theme="1"/>
      <name val="宋体"/>
      <family val="0"/>
    </font>
    <font>
      <sz val="10"/>
      <color theme="1"/>
      <name val="Times New Roman"/>
      <family val="0"/>
    </font>
    <font>
      <b/>
      <sz val="9"/>
      <color theme="1"/>
      <name val="Times New Roman"/>
      <family val="0"/>
    </font>
    <font>
      <sz val="9"/>
      <color theme="1"/>
      <name val="Times New Roman"/>
      <family val="0"/>
    </font>
    <font>
      <sz val="8.5"/>
      <color theme="1"/>
      <name val="Times New Roman"/>
      <family val="0"/>
    </font>
    <font>
      <sz val="10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1"/>
      <color theme="1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1" applyNumberFormat="0" applyAlignment="0" applyProtection="0"/>
    <xf numFmtId="0" fontId="60" fillId="5" borderId="2" applyNumberFormat="0" applyAlignment="0" applyProtection="0"/>
    <xf numFmtId="43" fontId="0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58" fillId="7" borderId="0" applyNumberFormat="0" applyBorder="0" applyAlignment="0" applyProtection="0"/>
    <xf numFmtId="41" fontId="22" fillId="0" borderId="0" applyFill="0" applyBorder="0" applyAlignment="0" applyProtection="0"/>
    <xf numFmtId="0" fontId="58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43" fontId="22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13" borderId="0" applyNumberFormat="0" applyBorder="0" applyAlignment="0" applyProtection="0"/>
    <xf numFmtId="0" fontId="70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58" fillId="14" borderId="0" applyNumberFormat="0" applyBorder="0" applyAlignment="0" applyProtection="0"/>
    <xf numFmtId="42" fontId="22" fillId="0" borderId="0" applyFill="0" applyBorder="0" applyAlignment="0" applyProtection="0"/>
    <xf numFmtId="0" fontId="71" fillId="0" borderId="0" applyNumberFormat="0" applyFill="0" applyBorder="0" applyAlignment="0" applyProtection="0"/>
    <xf numFmtId="0" fontId="58" fillId="15" borderId="0" applyNumberFormat="0" applyBorder="0" applyAlignment="0" applyProtection="0"/>
    <xf numFmtId="0" fontId="21" fillId="16" borderId="7" applyNumberFormat="0" applyFont="0" applyAlignment="0" applyProtection="0"/>
    <xf numFmtId="0" fontId="57" fillId="17" borderId="0" applyNumberFormat="0" applyBorder="0" applyAlignment="0" applyProtection="0"/>
    <xf numFmtId="0" fontId="72" fillId="18" borderId="0" applyNumberFormat="0" applyBorder="0" applyAlignment="0" applyProtection="0"/>
    <xf numFmtId="0" fontId="58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4" borderId="8" applyNumberFormat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9" fontId="22" fillId="0" borderId="0" applyFill="0" applyBorder="0" applyAlignment="0" applyProtection="0"/>
    <xf numFmtId="0" fontId="57" fillId="26" borderId="0" applyNumberFormat="0" applyBorder="0" applyAlignment="0" applyProtection="0"/>
    <xf numFmtId="44" fontId="22" fillId="0" borderId="0" applyFill="0" applyBorder="0" applyAlignment="0" applyProtection="0"/>
    <xf numFmtId="0" fontId="57" fillId="27" borderId="0" applyNumberFormat="0" applyBorder="0" applyAlignment="0" applyProtection="0"/>
    <xf numFmtId="0" fontId="22" fillId="0" borderId="0">
      <alignment/>
      <protection/>
    </xf>
    <xf numFmtId="0" fontId="58" fillId="28" borderId="0" applyNumberFormat="0" applyBorder="0" applyAlignment="0" applyProtection="0"/>
    <xf numFmtId="0" fontId="75" fillId="29" borderId="8" applyNumberFormat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7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vertical="center"/>
    </xf>
    <xf numFmtId="0" fontId="78" fillId="33" borderId="9" xfId="0" applyFont="1" applyFill="1" applyBorder="1" applyAlignment="1">
      <alignment horizontal="center" vertical="center"/>
    </xf>
    <xf numFmtId="0" fontId="78" fillId="33" borderId="9" xfId="0" applyFont="1" applyFill="1" applyBorder="1" applyAlignment="1">
      <alignment vertical="center"/>
    </xf>
    <xf numFmtId="0" fontId="78" fillId="33" borderId="9" xfId="0" applyFont="1" applyFill="1" applyBorder="1" applyAlignment="1">
      <alignment vertical="center" wrapText="1"/>
    </xf>
    <xf numFmtId="0" fontId="78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/>
    </xf>
    <xf numFmtId="0" fontId="21" fillId="33" borderId="9" xfId="0" applyFont="1" applyFill="1" applyBorder="1" applyAlignment="1">
      <alignment vertical="center"/>
    </xf>
    <xf numFmtId="0" fontId="21" fillId="33" borderId="9" xfId="0" applyFont="1" applyFill="1" applyBorder="1" applyAlignment="1">
      <alignment horizontal="left" vertical="center"/>
    </xf>
    <xf numFmtId="176" fontId="21" fillId="33" borderId="9" xfId="0" applyNumberFormat="1" applyFont="1" applyFill="1" applyBorder="1" applyAlignment="1">
      <alignment horizontal="right" vertical="center"/>
    </xf>
    <xf numFmtId="0" fontId="21" fillId="33" borderId="9" xfId="0" applyFont="1" applyFill="1" applyBorder="1" applyAlignment="1">
      <alignment horizontal="right" vertical="center"/>
    </xf>
    <xf numFmtId="0" fontId="79" fillId="34" borderId="9" xfId="0" applyFont="1" applyFill="1" applyBorder="1" applyAlignment="1">
      <alignment horizontal="center" vertical="center"/>
    </xf>
    <xf numFmtId="176" fontId="79" fillId="34" borderId="9" xfId="0" applyNumberFormat="1" applyFont="1" applyFill="1" applyBorder="1" applyAlignment="1">
      <alignment horizontal="right" vertical="center"/>
    </xf>
    <xf numFmtId="0" fontId="79" fillId="35" borderId="9" xfId="0" applyFont="1" applyFill="1" applyBorder="1" applyAlignment="1">
      <alignment horizontal="center" vertical="center"/>
    </xf>
    <xf numFmtId="176" fontId="79" fillId="35" borderId="9" xfId="0" applyNumberFormat="1" applyFont="1" applyFill="1" applyBorder="1" applyAlignment="1">
      <alignment horizontal="right" vertical="center"/>
    </xf>
    <xf numFmtId="0" fontId="21" fillId="33" borderId="9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/>
    </xf>
    <xf numFmtId="0" fontId="80" fillId="33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0" fontId="80" fillId="33" borderId="0" xfId="0" applyFont="1" applyFill="1" applyAlignment="1">
      <alignment/>
    </xf>
    <xf numFmtId="0" fontId="83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right" vertical="center"/>
    </xf>
    <xf numFmtId="0" fontId="85" fillId="33" borderId="11" xfId="0" applyFont="1" applyFill="1" applyBorder="1" applyAlignment="1">
      <alignment horizontal="center" vertical="center"/>
    </xf>
    <xf numFmtId="0" fontId="85" fillId="33" borderId="9" xfId="0" applyFont="1" applyFill="1" applyBorder="1" applyAlignment="1">
      <alignment horizontal="center" vertical="center"/>
    </xf>
    <xf numFmtId="0" fontId="85" fillId="33" borderId="9" xfId="0" applyFont="1" applyFill="1" applyBorder="1" applyAlignment="1">
      <alignment horizontal="center" vertical="center" wrapText="1"/>
    </xf>
    <xf numFmtId="3" fontId="86" fillId="35" borderId="11" xfId="0" applyNumberFormat="1" applyFont="1" applyFill="1" applyBorder="1" applyAlignment="1" applyProtection="1">
      <alignment horizontal="left" vertical="center"/>
      <protection/>
    </xf>
    <xf numFmtId="38" fontId="86" fillId="35" borderId="9" xfId="0" applyNumberFormat="1" applyFont="1" applyFill="1" applyBorder="1" applyAlignment="1">
      <alignment vertical="center"/>
    </xf>
    <xf numFmtId="3" fontId="87" fillId="35" borderId="9" xfId="0" applyNumberFormat="1" applyFont="1" applyFill="1" applyBorder="1" applyAlignment="1" applyProtection="1">
      <alignment vertical="center"/>
      <protection/>
    </xf>
    <xf numFmtId="177" fontId="86" fillId="35" borderId="9" xfId="24" applyNumberFormat="1" applyFont="1" applyFill="1" applyBorder="1" applyAlignment="1">
      <alignment vertical="center"/>
    </xf>
    <xf numFmtId="3" fontId="84" fillId="33" borderId="11" xfId="0" applyNumberFormat="1" applyFont="1" applyFill="1" applyBorder="1" applyAlignment="1" applyProtection="1">
      <alignment vertical="center"/>
      <protection/>
    </xf>
    <xf numFmtId="38" fontId="88" fillId="33" borderId="9" xfId="0" applyNumberFormat="1" applyFont="1" applyFill="1" applyBorder="1" applyAlignment="1">
      <alignment vertical="center"/>
    </xf>
    <xf numFmtId="3" fontId="88" fillId="33" borderId="9" xfId="0" applyNumberFormat="1" applyFont="1" applyFill="1" applyBorder="1" applyAlignment="1" applyProtection="1">
      <alignment horizontal="left" vertical="center"/>
      <protection/>
    </xf>
    <xf numFmtId="178" fontId="88" fillId="33" borderId="9" xfId="0" applyNumberFormat="1" applyFont="1" applyFill="1" applyBorder="1" applyAlignment="1">
      <alignment vertical="center"/>
    </xf>
    <xf numFmtId="3" fontId="88" fillId="33" borderId="9" xfId="0" applyNumberFormat="1" applyFont="1" applyFill="1" applyBorder="1" applyAlignment="1" applyProtection="1">
      <alignment vertical="center"/>
      <protection/>
    </xf>
    <xf numFmtId="177" fontId="89" fillId="35" borderId="9" xfId="24" applyNumberFormat="1" applyFont="1" applyFill="1" applyBorder="1" applyAlignment="1">
      <alignment vertical="center"/>
    </xf>
    <xf numFmtId="177" fontId="90" fillId="33" borderId="9" xfId="0" applyNumberFormat="1" applyFont="1" applyFill="1" applyBorder="1" applyAlignment="1">
      <alignment vertical="center"/>
    </xf>
    <xf numFmtId="177" fontId="88" fillId="33" borderId="9" xfId="0" applyNumberFormat="1" applyFont="1" applyFill="1" applyBorder="1" applyAlignment="1">
      <alignment vertical="center"/>
    </xf>
    <xf numFmtId="3" fontId="87" fillId="35" borderId="11" xfId="0" applyNumberFormat="1" applyFont="1" applyFill="1" applyBorder="1" applyAlignment="1" applyProtection="1">
      <alignment horizontal="left" vertical="center"/>
      <protection/>
    </xf>
    <xf numFmtId="177" fontId="88" fillId="33" borderId="9" xfId="24" applyNumberFormat="1" applyFont="1" applyFill="1" applyBorder="1" applyAlignment="1">
      <alignment vertical="center"/>
    </xf>
    <xf numFmtId="0" fontId="88" fillId="33" borderId="9" xfId="0" applyFont="1" applyFill="1" applyBorder="1" applyAlignment="1">
      <alignment horizontal="left" vertical="center"/>
    </xf>
    <xf numFmtId="3" fontId="88" fillId="33" borderId="11" xfId="0" applyNumberFormat="1" applyFont="1" applyFill="1" applyBorder="1" applyAlignment="1" applyProtection="1">
      <alignment vertical="center"/>
      <protection/>
    </xf>
    <xf numFmtId="3" fontId="87" fillId="35" borderId="9" xfId="0" applyNumberFormat="1" applyFont="1" applyFill="1" applyBorder="1" applyAlignment="1" applyProtection="1">
      <alignment horizontal="left" vertical="center"/>
      <protection/>
    </xf>
    <xf numFmtId="3" fontId="91" fillId="33" borderId="11" xfId="0" applyNumberFormat="1" applyFont="1" applyFill="1" applyBorder="1" applyAlignment="1" applyProtection="1">
      <alignment vertical="center"/>
      <protection/>
    </xf>
    <xf numFmtId="0" fontId="88" fillId="33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/>
    </xf>
    <xf numFmtId="3" fontId="88" fillId="33" borderId="11" xfId="0" applyNumberFormat="1" applyFont="1" applyFill="1" applyBorder="1" applyAlignment="1" applyProtection="1">
      <alignment horizontal="left" vertical="center"/>
      <protection/>
    </xf>
    <xf numFmtId="3" fontId="87" fillId="33" borderId="9" xfId="0" applyNumberFormat="1" applyFont="1" applyFill="1" applyBorder="1" applyAlignment="1" applyProtection="1">
      <alignment horizontal="left" vertical="center"/>
      <protection/>
    </xf>
    <xf numFmtId="178" fontId="86" fillId="33" borderId="9" xfId="0" applyNumberFormat="1" applyFont="1" applyFill="1" applyBorder="1" applyAlignment="1">
      <alignment vertical="center"/>
    </xf>
    <xf numFmtId="177" fontId="86" fillId="33" borderId="9" xfId="24" applyNumberFormat="1" applyFont="1" applyFill="1" applyBorder="1" applyAlignment="1">
      <alignment vertical="center"/>
    </xf>
    <xf numFmtId="0" fontId="86" fillId="33" borderId="11" xfId="0" applyFont="1" applyFill="1" applyBorder="1" applyAlignment="1">
      <alignment horizontal="center" vertical="center"/>
    </xf>
    <xf numFmtId="38" fontId="86" fillId="33" borderId="9" xfId="24" applyNumberFormat="1" applyFont="1" applyFill="1" applyBorder="1" applyAlignment="1">
      <alignment vertical="center"/>
    </xf>
    <xf numFmtId="0" fontId="87" fillId="33" borderId="9" xfId="0" applyFont="1" applyFill="1" applyBorder="1" applyAlignment="1">
      <alignment horizontal="center" vertical="center"/>
    </xf>
    <xf numFmtId="177" fontId="89" fillId="33" borderId="9" xfId="24" applyNumberFormat="1" applyFont="1" applyFill="1" applyBorder="1" applyAlignment="1">
      <alignment vertical="center"/>
    </xf>
    <xf numFmtId="0" fontId="86" fillId="35" borderId="11" xfId="0" applyFont="1" applyFill="1" applyBorder="1" applyAlignment="1">
      <alignment vertical="center"/>
    </xf>
    <xf numFmtId="0" fontId="20" fillId="35" borderId="9" xfId="0" applyFont="1" applyFill="1" applyBorder="1" applyAlignment="1">
      <alignment vertical="center"/>
    </xf>
    <xf numFmtId="178" fontId="86" fillId="35" borderId="9" xfId="0" applyNumberFormat="1" applyFont="1" applyFill="1" applyBorder="1" applyAlignment="1">
      <alignment vertical="center"/>
    </xf>
    <xf numFmtId="0" fontId="92" fillId="36" borderId="11" xfId="0" applyFont="1" applyFill="1" applyBorder="1" applyAlignment="1">
      <alignment horizontal="left" vertical="center" indent="2"/>
    </xf>
    <xf numFmtId="0" fontId="88" fillId="33" borderId="9" xfId="0" applyFont="1" applyFill="1" applyBorder="1" applyAlignment="1">
      <alignment vertical="center"/>
    </xf>
    <xf numFmtId="1" fontId="88" fillId="33" borderId="11" xfId="0" applyNumberFormat="1" applyFont="1" applyFill="1" applyBorder="1" applyAlignment="1" applyProtection="1">
      <alignment vertical="center"/>
      <protection locked="0"/>
    </xf>
    <xf numFmtId="38" fontId="19" fillId="33" borderId="9" xfId="24" applyNumberFormat="1" applyFont="1" applyFill="1" applyBorder="1" applyAlignment="1">
      <alignment vertical="center"/>
    </xf>
    <xf numFmtId="1" fontId="19" fillId="33" borderId="9" xfId="0" applyNumberFormat="1" applyFont="1" applyFill="1" applyBorder="1" applyAlignment="1" applyProtection="1">
      <alignment vertical="center"/>
      <protection locked="0"/>
    </xf>
    <xf numFmtId="178" fontId="19" fillId="33" borderId="9" xfId="0" applyNumberFormat="1" applyFont="1" applyFill="1" applyBorder="1" applyAlignment="1">
      <alignment vertical="center"/>
    </xf>
    <xf numFmtId="1" fontId="88" fillId="33" borderId="9" xfId="0" applyNumberFormat="1" applyFont="1" applyFill="1" applyBorder="1" applyAlignment="1" applyProtection="1">
      <alignment vertical="center"/>
      <protection locked="0"/>
    </xf>
    <xf numFmtId="0" fontId="86" fillId="35" borderId="11" xfId="0" applyFont="1" applyFill="1" applyBorder="1" applyAlignment="1">
      <alignment horizontal="center" vertical="center"/>
    </xf>
    <xf numFmtId="38" fontId="86" fillId="35" borderId="9" xfId="24" applyNumberFormat="1" applyFont="1" applyFill="1" applyBorder="1" applyAlignment="1">
      <alignment vertical="center"/>
    </xf>
    <xf numFmtId="0" fontId="87" fillId="35" borderId="9" xfId="0" applyFont="1" applyFill="1" applyBorder="1" applyAlignment="1">
      <alignment horizontal="center" vertical="center"/>
    </xf>
    <xf numFmtId="177" fontId="89" fillId="35" borderId="9" xfId="0" applyNumberFormat="1" applyFont="1" applyFill="1" applyBorder="1" applyAlignment="1">
      <alignment vertical="center"/>
    </xf>
    <xf numFmtId="177" fontId="93" fillId="33" borderId="0" xfId="24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/>
      <protection/>
    </xf>
    <xf numFmtId="179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79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179" fontId="24" fillId="0" borderId="0" xfId="0" applyNumberFormat="1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17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179" fontId="25" fillId="0" borderId="9" xfId="0" applyNumberFormat="1" applyFont="1" applyFill="1" applyBorder="1" applyAlignment="1" applyProtection="1">
      <alignment horizontal="right" vertical="center"/>
      <protection/>
    </xf>
    <xf numFmtId="0" fontId="25" fillId="0" borderId="9" xfId="0" applyFont="1" applyFill="1" applyBorder="1" applyAlignment="1" applyProtection="1">
      <alignment vertical="center"/>
      <protection/>
    </xf>
    <xf numFmtId="0" fontId="24" fillId="0" borderId="9" xfId="0" applyFont="1" applyFill="1" applyBorder="1" applyAlignment="1" applyProtection="1">
      <alignment vertical="center"/>
      <protection/>
    </xf>
    <xf numFmtId="179" fontId="24" fillId="0" borderId="9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33" borderId="9" xfId="0" applyNumberFormat="1" applyFont="1" applyFill="1" applyBorder="1" applyAlignment="1" applyProtection="1">
      <alignment horizontal="left" vertical="center" wrapText="1"/>
      <protection/>
    </xf>
    <xf numFmtId="178" fontId="20" fillId="33" borderId="9" xfId="16" applyNumberFormat="1" applyFont="1" applyFill="1" applyBorder="1" applyAlignment="1" applyProtection="1">
      <alignment horizontal="center" vertical="center" wrapText="1"/>
      <protection/>
    </xf>
    <xf numFmtId="178" fontId="20" fillId="33" borderId="9" xfId="15" applyNumberFormat="1" applyFont="1" applyFill="1" applyBorder="1" applyAlignment="1" applyProtection="1">
      <alignment horizontal="center" vertical="center" wrapText="1"/>
      <protection/>
    </xf>
    <xf numFmtId="0" fontId="28" fillId="35" borderId="9" xfId="0" applyNumberFormat="1" applyFont="1" applyFill="1" applyBorder="1" applyAlignment="1" applyProtection="1">
      <alignment vertical="center" wrapText="1"/>
      <protection/>
    </xf>
    <xf numFmtId="178" fontId="20" fillId="35" borderId="9" xfId="16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178" fontId="19" fillId="33" borderId="9" xfId="16" applyNumberFormat="1" applyFont="1" applyFill="1" applyBorder="1" applyAlignment="1" applyProtection="1">
      <alignment horizontal="center" vertical="center" wrapText="1"/>
      <protection/>
    </xf>
    <xf numFmtId="178" fontId="19" fillId="33" borderId="9" xfId="15" applyNumberFormat="1" applyFont="1" applyFill="1" applyBorder="1" applyAlignment="1" applyProtection="1">
      <alignment horizontal="center" vertical="center" wrapText="1"/>
      <protection/>
    </xf>
    <xf numFmtId="0" fontId="94" fillId="33" borderId="9" xfId="0" applyFont="1" applyFill="1" applyBorder="1" applyAlignment="1">
      <alignment vertical="center"/>
    </xf>
    <xf numFmtId="0" fontId="84" fillId="33" borderId="9" xfId="0" applyNumberFormat="1" applyFont="1" applyFill="1" applyBorder="1" applyAlignment="1" applyProtection="1">
      <alignment vertical="center" wrapText="1"/>
      <protection/>
    </xf>
    <xf numFmtId="178" fontId="88" fillId="33" borderId="9" xfId="16" applyNumberFormat="1" applyFont="1" applyFill="1" applyBorder="1" applyAlignment="1" applyProtection="1">
      <alignment horizontal="center" vertical="center" wrapText="1"/>
      <protection/>
    </xf>
    <xf numFmtId="178" fontId="19" fillId="35" borderId="9" xfId="15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 indent="2"/>
      <protection/>
    </xf>
    <xf numFmtId="178" fontId="20" fillId="35" borderId="9" xfId="15" applyNumberFormat="1" applyFont="1" applyFill="1" applyBorder="1" applyAlignment="1" applyProtection="1">
      <alignment horizontal="center" vertical="center" wrapText="1"/>
      <protection/>
    </xf>
    <xf numFmtId="178" fontId="19" fillId="0" borderId="9" xfId="16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178" fontId="19" fillId="0" borderId="9" xfId="15" applyNumberFormat="1" applyFont="1" applyFill="1" applyBorder="1" applyAlignment="1" applyProtection="1">
      <alignment horizontal="center" vertical="center" wrapText="1"/>
      <protection/>
    </xf>
    <xf numFmtId="0" fontId="28" fillId="33" borderId="9" xfId="0" applyNumberFormat="1" applyFont="1" applyFill="1" applyBorder="1" applyAlignment="1" applyProtection="1">
      <alignment vertical="center" wrapText="1"/>
      <protection/>
    </xf>
    <xf numFmtId="178" fontId="20" fillId="0" borderId="9" xfId="16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vertical="center" wrapText="1"/>
      <protection/>
    </xf>
    <xf numFmtId="178" fontId="20" fillId="0" borderId="9" xfId="15" applyNumberFormat="1" applyFont="1" applyFill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>
      <alignment vertical="center"/>
    </xf>
    <xf numFmtId="178" fontId="86" fillId="0" borderId="9" xfId="15" applyNumberFormat="1" applyFont="1" applyFill="1" applyBorder="1" applyAlignment="1" applyProtection="1">
      <alignment horizontal="center" vertical="center" wrapText="1"/>
      <protection/>
    </xf>
    <xf numFmtId="178" fontId="86" fillId="0" borderId="9" xfId="16" applyNumberFormat="1" applyFont="1" applyFill="1" applyBorder="1" applyAlignment="1" applyProtection="1">
      <alignment horizontal="center" vertical="center" wrapText="1"/>
      <protection/>
    </xf>
    <xf numFmtId="0" fontId="28" fillId="35" borderId="9" xfId="0" applyNumberFormat="1" applyFont="1" applyFill="1" applyBorder="1" applyAlignment="1" applyProtection="1">
      <alignment horizontal="center" vertical="center" wrapText="1"/>
      <protection/>
    </xf>
    <xf numFmtId="180" fontId="58" fillId="0" borderId="0" xfId="0" applyNumberFormat="1" applyFont="1" applyFill="1" applyBorder="1" applyAlignment="1">
      <alignment vertical="center"/>
    </xf>
    <xf numFmtId="0" fontId="0" fillId="0" borderId="0" xfId="19" applyFont="1">
      <alignment/>
      <protection/>
    </xf>
    <xf numFmtId="0" fontId="4" fillId="0" borderId="0" xfId="0" applyFont="1" applyFill="1" applyBorder="1" applyAlignment="1">
      <alignment/>
    </xf>
    <xf numFmtId="0" fontId="29" fillId="0" borderId="0" xfId="64" applyFont="1" applyFill="1" applyBorder="1" applyAlignment="1">
      <alignment/>
      <protection/>
    </xf>
    <xf numFmtId="0" fontId="0" fillId="0" borderId="0" xfId="0" applyFill="1" applyAlignment="1">
      <alignment vertical="center"/>
    </xf>
    <xf numFmtId="49" fontId="0" fillId="0" borderId="0" xfId="19" applyNumberFormat="1" applyFont="1">
      <alignment/>
      <protection/>
    </xf>
    <xf numFmtId="179" fontId="30" fillId="0" borderId="0" xfId="19" applyNumberFormat="1" applyFont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49" fontId="3" fillId="0" borderId="0" xfId="17" applyNumberFormat="1" applyFont="1" applyFill="1" applyAlignment="1" applyProtection="1">
      <alignment horizontal="center" vertical="center" wrapText="1"/>
      <protection/>
    </xf>
    <xf numFmtId="181" fontId="3" fillId="0" borderId="0" xfId="17" applyNumberFormat="1" applyFont="1" applyFill="1" applyAlignment="1" applyProtection="1">
      <alignment horizontal="center" vertical="center" wrapText="1"/>
      <protection/>
    </xf>
    <xf numFmtId="49" fontId="4" fillId="0" borderId="0" xfId="17" applyNumberFormat="1" applyFont="1" applyFill="1" applyBorder="1" applyAlignment="1">
      <alignment vertical="center" wrapText="1"/>
      <protection/>
    </xf>
    <xf numFmtId="0" fontId="31" fillId="0" borderId="0" xfId="64" applyFont="1" applyFill="1" applyBorder="1" applyAlignment="1">
      <alignment vertical="center" wrapText="1"/>
      <protection/>
    </xf>
    <xf numFmtId="179" fontId="4" fillId="0" borderId="0" xfId="19" applyNumberFormat="1" applyFont="1" applyAlignment="1">
      <alignment horizontal="center" vertical="center"/>
      <protection/>
    </xf>
    <xf numFmtId="0" fontId="4" fillId="0" borderId="0" xfId="19" applyFont="1">
      <alignment/>
      <protection/>
    </xf>
    <xf numFmtId="49" fontId="32" fillId="0" borderId="9" xfId="17" applyNumberFormat="1" applyFont="1" applyFill="1" applyBorder="1" applyAlignment="1" applyProtection="1">
      <alignment horizontal="center" vertical="center" wrapText="1"/>
      <protection/>
    </xf>
    <xf numFmtId="0" fontId="32" fillId="0" borderId="9" xfId="17" applyNumberFormat="1" applyFont="1" applyFill="1" applyBorder="1" applyAlignment="1">
      <alignment horizontal="center" vertical="center" wrapText="1"/>
      <protection/>
    </xf>
    <xf numFmtId="179" fontId="32" fillId="0" borderId="9" xfId="17" applyNumberFormat="1" applyFont="1" applyFill="1" applyBorder="1" applyAlignment="1">
      <alignment horizontal="center" vertical="center" wrapText="1"/>
      <protection/>
    </xf>
    <xf numFmtId="49" fontId="33" fillId="35" borderId="9" xfId="17" applyNumberFormat="1" applyFont="1" applyFill="1" applyBorder="1" applyAlignment="1" applyProtection="1">
      <alignment horizontal="center" vertical="center" wrapText="1"/>
      <protection/>
    </xf>
    <xf numFmtId="179" fontId="33" fillId="35" borderId="9" xfId="17" applyNumberFormat="1" applyFont="1" applyFill="1" applyBorder="1" applyAlignment="1" applyProtection="1">
      <alignment horizontal="center" vertical="center" wrapText="1"/>
      <protection/>
    </xf>
    <xf numFmtId="49" fontId="25" fillId="37" borderId="9" xfId="0" applyNumberFormat="1" applyFont="1" applyFill="1" applyBorder="1" applyAlignment="1" applyProtection="1">
      <alignment vertical="center"/>
      <protection/>
    </xf>
    <xf numFmtId="0" fontId="25" fillId="37" borderId="9" xfId="0" applyFont="1" applyFill="1" applyBorder="1" applyAlignment="1" applyProtection="1">
      <alignment vertical="center"/>
      <protection/>
    </xf>
    <xf numFmtId="179" fontId="34" fillId="37" borderId="9" xfId="19" applyNumberFormat="1" applyFont="1" applyFill="1" applyBorder="1" applyAlignment="1">
      <alignment horizontal="center" vertical="center"/>
      <protection/>
    </xf>
    <xf numFmtId="49" fontId="25" fillId="0" borderId="9" xfId="0" applyNumberFormat="1" applyFont="1" applyFill="1" applyBorder="1" applyAlignment="1" applyProtection="1">
      <alignment vertical="center"/>
      <protection/>
    </xf>
    <xf numFmtId="179" fontId="34" fillId="0" borderId="9" xfId="19" applyNumberFormat="1" applyFont="1" applyFill="1" applyBorder="1" applyAlignment="1">
      <alignment horizontal="center" vertical="center"/>
      <protection/>
    </xf>
    <xf numFmtId="49" fontId="24" fillId="0" borderId="9" xfId="0" applyNumberFormat="1" applyFont="1" applyFill="1" applyBorder="1" applyAlignment="1" applyProtection="1">
      <alignment vertical="center"/>
      <protection/>
    </xf>
    <xf numFmtId="179" fontId="30" fillId="0" borderId="9" xfId="19" applyNumberFormat="1" applyFont="1" applyBorder="1" applyAlignment="1">
      <alignment horizontal="center" vertical="center"/>
      <protection/>
    </xf>
    <xf numFmtId="49" fontId="24" fillId="0" borderId="9" xfId="0" applyNumberFormat="1" applyFont="1" applyFill="1" applyBorder="1" applyAlignment="1" applyProtection="1">
      <alignment horizontal="left" vertical="center"/>
      <protection/>
    </xf>
    <xf numFmtId="49" fontId="25" fillId="0" borderId="9" xfId="0" applyNumberFormat="1" applyFont="1" applyFill="1" applyBorder="1" applyAlignment="1" applyProtection="1">
      <alignment horizontal="left" vertical="center"/>
      <protection/>
    </xf>
    <xf numFmtId="179" fontId="30" fillId="0" borderId="9" xfId="19" applyNumberFormat="1" applyFont="1" applyFill="1" applyBorder="1" applyAlignment="1">
      <alignment horizontal="center" vertical="center"/>
      <protection/>
    </xf>
    <xf numFmtId="0" fontId="0" fillId="0" borderId="0" xfId="19" applyFont="1" applyFill="1">
      <alignment/>
      <protection/>
    </xf>
    <xf numFmtId="0" fontId="0" fillId="0" borderId="0" xfId="0" applyFont="1" applyFill="1" applyAlignment="1" applyProtection="1">
      <alignment vertical="center"/>
      <protection/>
    </xf>
    <xf numFmtId="181" fontId="3" fillId="0" borderId="0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17" applyFont="1" applyFill="1" applyBorder="1" applyAlignment="1">
      <alignment vertical="center" wrapText="1"/>
      <protection/>
    </xf>
    <xf numFmtId="0" fontId="31" fillId="0" borderId="0" xfId="17" applyFont="1" applyFill="1" applyBorder="1" applyAlignment="1">
      <alignment vertical="center" wrapText="1"/>
      <protection/>
    </xf>
    <xf numFmtId="0" fontId="32" fillId="0" borderId="11" xfId="17" applyNumberFormat="1" applyFont="1" applyFill="1" applyBorder="1" applyAlignment="1" applyProtection="1">
      <alignment horizontal="center" vertical="center" wrapText="1"/>
      <protection/>
    </xf>
    <xf numFmtId="49" fontId="33" fillId="35" borderId="14" xfId="17" applyNumberFormat="1" applyFont="1" applyFill="1" applyBorder="1" applyAlignment="1" applyProtection="1">
      <alignment horizontal="center" vertical="center" wrapText="1"/>
      <protection/>
    </xf>
    <xf numFmtId="49" fontId="33" fillId="35" borderId="11" xfId="17" applyNumberFormat="1" applyFont="1" applyFill="1" applyBorder="1" applyAlignment="1" applyProtection="1">
      <alignment horizontal="center" vertical="center" wrapText="1"/>
      <protection/>
    </xf>
    <xf numFmtId="38" fontId="35" fillId="35" borderId="9" xfId="17" applyNumberFormat="1" applyFont="1" applyFill="1" applyBorder="1" applyAlignment="1" applyProtection="1">
      <alignment horizontal="center" vertical="center" wrapText="1"/>
      <protection/>
    </xf>
    <xf numFmtId="49" fontId="76" fillId="36" borderId="11" xfId="17" applyNumberFormat="1" applyFont="1" applyFill="1" applyBorder="1" applyAlignment="1" applyProtection="1">
      <alignment horizontal="center" vertical="center" wrapText="1"/>
      <protection/>
    </xf>
    <xf numFmtId="49" fontId="76" fillId="36" borderId="9" xfId="17" applyNumberFormat="1" applyFont="1" applyFill="1" applyBorder="1" applyAlignment="1" applyProtection="1">
      <alignment horizontal="left" vertical="center" wrapText="1"/>
      <protection/>
    </xf>
    <xf numFmtId="38" fontId="76" fillId="36" borderId="9" xfId="17" applyNumberFormat="1" applyFont="1" applyFill="1" applyBorder="1" applyAlignment="1" applyProtection="1">
      <alignment horizontal="center" vertical="center" wrapText="1"/>
      <protection/>
    </xf>
    <xf numFmtId="0" fontId="76" fillId="0" borderId="9" xfId="0" applyFont="1" applyFill="1" applyBorder="1" applyAlignment="1">
      <alignment horizontal="center" vertical="center"/>
    </xf>
    <xf numFmtId="49" fontId="76" fillId="36" borderId="9" xfId="17" applyNumberFormat="1" applyFont="1" applyFill="1" applyBorder="1" applyAlignment="1" applyProtection="1">
      <alignment vertical="center" wrapText="1"/>
      <protection/>
    </xf>
    <xf numFmtId="0" fontId="29" fillId="0" borderId="0" xfId="64" applyFont="1" applyFill="1" applyAlignment="1">
      <alignment/>
      <protection/>
    </xf>
    <xf numFmtId="0" fontId="4" fillId="0" borderId="0" xfId="17" applyNumberFormat="1" applyFont="1" applyFill="1" applyBorder="1" applyAlignment="1">
      <alignment horizontal="right" vertical="center" wrapText="1"/>
      <protection/>
    </xf>
    <xf numFmtId="0" fontId="32" fillId="0" borderId="15" xfId="17" applyNumberFormat="1" applyFont="1" applyFill="1" applyBorder="1" applyAlignment="1" applyProtection="1">
      <alignment horizontal="center" vertical="center" wrapText="1"/>
      <protection/>
    </xf>
    <xf numFmtId="182" fontId="35" fillId="35" borderId="15" xfId="19" applyNumberFormat="1" applyFont="1" applyFill="1" applyBorder="1" applyAlignment="1">
      <alignment horizontal="center" vertical="center" wrapText="1"/>
      <protection/>
    </xf>
    <xf numFmtId="182" fontId="76" fillId="35" borderId="15" xfId="19" applyNumberFormat="1" applyFont="1" applyFill="1" applyBorder="1" applyAlignment="1">
      <alignment horizontal="center" vertical="center" wrapText="1"/>
      <protection/>
    </xf>
    <xf numFmtId="182" fontId="76" fillId="35" borderId="9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68">
      <alignment/>
      <protection/>
    </xf>
    <xf numFmtId="0" fontId="3" fillId="0" borderId="0" xfId="68" applyFont="1" applyAlignment="1">
      <alignment horizontal="center"/>
      <protection/>
    </xf>
    <xf numFmtId="0" fontId="31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4" fillId="0" borderId="0" xfId="68" applyFont="1" applyAlignment="1">
      <alignment horizontal="centerContinuous" vertical="center"/>
      <protection/>
    </xf>
    <xf numFmtId="0" fontId="36" fillId="0" borderId="9" xfId="68" applyFont="1" applyBorder="1" applyAlignment="1">
      <alignment horizontal="center" vertical="center"/>
      <protection/>
    </xf>
    <xf numFmtId="0" fontId="36" fillId="0" borderId="9" xfId="68" applyNumberFormat="1" applyFont="1" applyBorder="1" applyAlignment="1">
      <alignment horizontal="center" vertical="center" wrapText="1"/>
      <protection/>
    </xf>
    <xf numFmtId="0" fontId="37" fillId="35" borderId="9" xfId="68" applyNumberFormat="1" applyFont="1" applyFill="1" applyBorder="1" applyAlignment="1">
      <alignment horizontal="left" vertical="center"/>
      <protection/>
    </xf>
    <xf numFmtId="177" fontId="35" fillId="35" borderId="9" xfId="39" applyNumberFormat="1" applyFont="1" applyFill="1" applyBorder="1" applyAlignment="1">
      <alignment vertical="center"/>
    </xf>
    <xf numFmtId="0" fontId="37" fillId="35" borderId="9" xfId="68" applyFont="1" applyFill="1" applyBorder="1" applyAlignment="1">
      <alignment horizontal="left" vertical="center"/>
      <protection/>
    </xf>
    <xf numFmtId="0" fontId="1" fillId="0" borderId="9" xfId="68" applyFont="1" applyBorder="1" applyAlignment="1">
      <alignment vertical="center"/>
      <protection/>
    </xf>
    <xf numFmtId="183" fontId="38" fillId="0" borderId="9" xfId="39" applyNumberFormat="1" applyFont="1" applyBorder="1" applyAlignment="1">
      <alignment vertical="center" wrapText="1"/>
    </xf>
    <xf numFmtId="178" fontId="38" fillId="0" borderId="9" xfId="68" applyNumberFormat="1" applyFont="1" applyBorder="1" applyAlignment="1">
      <alignment vertical="center"/>
      <protection/>
    </xf>
    <xf numFmtId="177" fontId="38" fillId="0" borderId="9" xfId="39" applyNumberFormat="1" applyFont="1" applyBorder="1" applyAlignment="1">
      <alignment vertical="center"/>
    </xf>
    <xf numFmtId="0" fontId="1" fillId="0" borderId="9" xfId="64" applyFont="1" applyFill="1" applyBorder="1" applyAlignment="1">
      <alignment vertical="center" wrapText="1"/>
      <protection/>
    </xf>
    <xf numFmtId="178" fontId="38" fillId="0" borderId="9" xfId="39" applyNumberFormat="1" applyFont="1" applyBorder="1" applyAlignment="1">
      <alignment vertical="center" wrapText="1"/>
    </xf>
    <xf numFmtId="0" fontId="1" fillId="0" borderId="9" xfId="68" applyFont="1" applyBorder="1" applyAlignment="1">
      <alignment vertical="center" wrapText="1"/>
      <protection/>
    </xf>
    <xf numFmtId="0" fontId="1" fillId="0" borderId="9" xfId="68" applyFont="1" applyFill="1" applyBorder="1" applyAlignment="1">
      <alignment vertical="center" wrapText="1"/>
      <protection/>
    </xf>
    <xf numFmtId="177" fontId="38" fillId="0" borderId="9" xfId="39" applyNumberFormat="1" applyFont="1" applyFill="1" applyBorder="1" applyAlignment="1">
      <alignment vertical="center"/>
    </xf>
    <xf numFmtId="177" fontId="0" fillId="0" borderId="0" xfId="68" applyNumberFormat="1">
      <alignment/>
      <protection/>
    </xf>
    <xf numFmtId="0" fontId="4" fillId="0" borderId="0" xfId="68" applyFont="1" applyAlignment="1">
      <alignment horizontal="right" vertical="center"/>
      <protection/>
    </xf>
    <xf numFmtId="0" fontId="4" fillId="0" borderId="0" xfId="68" applyFont="1" applyFill="1" applyAlignment="1">
      <alignment horizontal="right" vertical="center"/>
      <protection/>
    </xf>
    <xf numFmtId="0" fontId="4" fillId="0" borderId="0" xfId="68" applyFont="1">
      <alignment/>
      <protection/>
    </xf>
    <xf numFmtId="10" fontId="95" fillId="35" borderId="9" xfId="60" applyNumberFormat="1" applyFont="1" applyFill="1" applyBorder="1" applyAlignment="1" applyProtection="1">
      <alignment horizontal="right" vertical="center"/>
      <protection/>
    </xf>
    <xf numFmtId="182" fontId="95" fillId="35" borderId="9" xfId="60" applyNumberFormat="1" applyFont="1" applyFill="1" applyBorder="1" applyAlignment="1" applyProtection="1">
      <alignment horizontal="right" vertical="center"/>
      <protection/>
    </xf>
    <xf numFmtId="182" fontId="38" fillId="35" borderId="9" xfId="60" applyNumberFormat="1" applyFont="1" applyFill="1" applyBorder="1" applyAlignment="1">
      <alignment vertical="center"/>
    </xf>
  </cellXfs>
  <cellStyles count="57">
    <cellStyle name="Normal" xfId="0"/>
    <cellStyle name="常规 6" xfId="15"/>
    <cellStyle name="常规 5" xfId="16"/>
    <cellStyle name="常规_Book1_2015年公共预算" xfId="17"/>
    <cellStyle name="常规_2019年市本级政府性基金" xfId="18"/>
    <cellStyle name="常规_支出测算_2016年预算" xfId="19"/>
    <cellStyle name="60% - 强调文字颜色 6" xfId="20"/>
    <cellStyle name="20% - 强调文字颜色 6" xfId="21"/>
    <cellStyle name="输出" xfId="22"/>
    <cellStyle name="检查单元格" xfId="23"/>
    <cellStyle name="千位分隔_基金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常规_2015年预算 12.25报财经委" xfId="64"/>
    <cellStyle name="20% - 强调文字颜色 3" xfId="65"/>
    <cellStyle name="输入" xfId="66"/>
    <cellStyle name="40% - 强调文字颜色 3" xfId="67"/>
    <cellStyle name="常规_(上年同期数－人大）宁夏财政（2014年）表_2016年预算 报财经委1.3(1)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1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28.875" style="177" customWidth="1"/>
    <col min="2" max="3" width="10.375" style="177" customWidth="1"/>
    <col min="4" max="5" width="13.50390625" style="177" customWidth="1"/>
    <col min="6" max="6" width="9.875" style="177" customWidth="1"/>
    <col min="7" max="7" width="11.125" style="177" bestFit="1" customWidth="1"/>
    <col min="8" max="8" width="12.00390625" style="177" bestFit="1" customWidth="1"/>
    <col min="9" max="251" width="9.00390625" style="177" customWidth="1"/>
    <col min="252" max="255" width="9.00390625" style="132" customWidth="1"/>
    <col min="256" max="256" width="9.00390625" style="133" customWidth="1"/>
  </cols>
  <sheetData>
    <row r="1" spans="1:233" s="175" customFormat="1" ht="24">
      <c r="A1" s="178" t="s">
        <v>0</v>
      </c>
      <c r="B1" s="178"/>
      <c r="C1" s="178"/>
      <c r="D1" s="178"/>
      <c r="E1" s="178"/>
      <c r="F1" s="178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</row>
    <row r="2" spans="1:233" s="175" customFormat="1" ht="14.25">
      <c r="A2" s="179"/>
      <c r="B2" s="179"/>
      <c r="C2" s="179"/>
      <c r="D2" s="179"/>
      <c r="E2" s="179"/>
      <c r="F2" s="179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</row>
    <row r="3" spans="1:233" s="176" customFormat="1" ht="17.25" customHeight="1">
      <c r="A3" s="180" t="s">
        <v>1</v>
      </c>
      <c r="B3" s="180"/>
      <c r="C3" s="181"/>
      <c r="D3" s="181"/>
      <c r="E3" s="197" t="s">
        <v>2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</row>
    <row r="4" spans="1:233" s="176" customFormat="1" ht="39" customHeight="1">
      <c r="A4" s="182" t="s">
        <v>3</v>
      </c>
      <c r="B4" s="183" t="s">
        <v>4</v>
      </c>
      <c r="C4" s="183" t="s">
        <v>5</v>
      </c>
      <c r="D4" s="183" t="s">
        <v>6</v>
      </c>
      <c r="E4" s="183" t="s">
        <v>7</v>
      </c>
      <c r="F4" s="183" t="s">
        <v>8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</row>
    <row r="5" spans="1:233" s="176" customFormat="1" ht="24" customHeight="1">
      <c r="A5" s="184" t="s">
        <v>9</v>
      </c>
      <c r="B5" s="185">
        <f>B6+B22</f>
        <v>23029</v>
      </c>
      <c r="C5" s="185">
        <f>C6+C22</f>
        <v>24000</v>
      </c>
      <c r="D5" s="185">
        <f>D6+D22</f>
        <v>28824</v>
      </c>
      <c r="E5" s="185">
        <f>E6+E22</f>
        <v>30300</v>
      </c>
      <c r="F5" s="200">
        <f aca="true" t="shared" si="0" ref="F5:F30">_xlfn.IFERROR(E5/D5-1," ")</f>
        <v>0.051207327227310584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</row>
    <row r="6" spans="1:233" s="176" customFormat="1" ht="21" customHeight="1">
      <c r="A6" s="186" t="s">
        <v>10</v>
      </c>
      <c r="B6" s="185">
        <f>SUM(B7:B21)</f>
        <v>15712</v>
      </c>
      <c r="C6" s="185">
        <f>SUM(C7:C21)</f>
        <v>16000</v>
      </c>
      <c r="D6" s="185">
        <f>SUM(D7:D21)</f>
        <v>23291</v>
      </c>
      <c r="E6" s="185">
        <f>SUM(E7:E21)</f>
        <v>20300</v>
      </c>
      <c r="F6" s="201">
        <f t="shared" si="0"/>
        <v>-0.12841870250311282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</row>
    <row r="7" spans="1:233" s="176" customFormat="1" ht="21" customHeight="1">
      <c r="A7" s="187" t="s">
        <v>11</v>
      </c>
      <c r="B7" s="188">
        <v>6124</v>
      </c>
      <c r="C7" s="189">
        <v>6400</v>
      </c>
      <c r="D7" s="190">
        <v>7178</v>
      </c>
      <c r="E7" s="190">
        <v>6700</v>
      </c>
      <c r="F7" s="202">
        <f t="shared" si="0"/>
        <v>-0.06659236556143777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</row>
    <row r="8" spans="1:233" s="176" customFormat="1" ht="21" customHeight="1">
      <c r="A8" s="187" t="s">
        <v>12</v>
      </c>
      <c r="B8" s="188">
        <v>3087</v>
      </c>
      <c r="C8" s="189">
        <v>3156</v>
      </c>
      <c r="D8" s="190">
        <v>7460</v>
      </c>
      <c r="E8" s="190">
        <v>6800</v>
      </c>
      <c r="F8" s="202">
        <f t="shared" si="0"/>
        <v>-0.08847184986595169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</row>
    <row r="9" spans="1:233" s="176" customFormat="1" ht="21" customHeight="1">
      <c r="A9" s="187" t="s">
        <v>13</v>
      </c>
      <c r="B9" s="188">
        <v>469</v>
      </c>
      <c r="C9" s="189">
        <v>414</v>
      </c>
      <c r="D9" s="190">
        <v>743</v>
      </c>
      <c r="E9" s="190">
        <v>600</v>
      </c>
      <c r="F9" s="202">
        <f t="shared" si="0"/>
        <v>-0.19246298788694483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</row>
    <row r="10" spans="1:233" s="176" customFormat="1" ht="21" customHeight="1">
      <c r="A10" s="187" t="s">
        <v>14</v>
      </c>
      <c r="B10" s="188"/>
      <c r="C10" s="189"/>
      <c r="D10" s="190"/>
      <c r="E10" s="190"/>
      <c r="F10" s="202" t="str">
        <f t="shared" si="0"/>
        <v> 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</row>
    <row r="11" spans="1:233" s="176" customFormat="1" ht="21" customHeight="1">
      <c r="A11" s="187" t="s">
        <v>15</v>
      </c>
      <c r="B11" s="188">
        <v>955</v>
      </c>
      <c r="C11" s="189">
        <v>901</v>
      </c>
      <c r="D11" s="190">
        <v>1063</v>
      </c>
      <c r="E11" s="190">
        <v>1000</v>
      </c>
      <c r="F11" s="202">
        <f t="shared" si="0"/>
        <v>-0.059266227657572945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</row>
    <row r="12" spans="1:233" s="176" customFormat="1" ht="21" customHeight="1">
      <c r="A12" s="187" t="s">
        <v>16</v>
      </c>
      <c r="B12" s="188">
        <v>197</v>
      </c>
      <c r="C12" s="189">
        <v>196</v>
      </c>
      <c r="D12" s="190">
        <v>384</v>
      </c>
      <c r="E12" s="190">
        <v>400</v>
      </c>
      <c r="F12" s="202">
        <f t="shared" si="0"/>
        <v>0.04166666666666674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</row>
    <row r="13" spans="1:233" s="176" customFormat="1" ht="21" customHeight="1">
      <c r="A13" s="187" t="s">
        <v>17</v>
      </c>
      <c r="B13" s="188">
        <v>498</v>
      </c>
      <c r="C13" s="189">
        <v>485</v>
      </c>
      <c r="D13" s="190">
        <v>584</v>
      </c>
      <c r="E13" s="190">
        <v>500</v>
      </c>
      <c r="F13" s="202">
        <f t="shared" si="0"/>
        <v>-0.14383561643835618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</row>
    <row r="14" spans="1:233" s="176" customFormat="1" ht="21" customHeight="1">
      <c r="A14" s="187" t="s">
        <v>18</v>
      </c>
      <c r="B14" s="188">
        <v>197</v>
      </c>
      <c r="C14" s="189">
        <v>196</v>
      </c>
      <c r="D14" s="190">
        <v>276</v>
      </c>
      <c r="E14" s="190">
        <v>200</v>
      </c>
      <c r="F14" s="202">
        <f t="shared" si="0"/>
        <v>-0.2753623188405797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</row>
    <row r="15" spans="1:233" s="176" customFormat="1" ht="21" customHeight="1">
      <c r="A15" s="187" t="s">
        <v>19</v>
      </c>
      <c r="B15" s="188">
        <v>928</v>
      </c>
      <c r="C15" s="189">
        <v>1071</v>
      </c>
      <c r="D15" s="190">
        <v>1271</v>
      </c>
      <c r="E15" s="190">
        <v>1000</v>
      </c>
      <c r="F15" s="202">
        <f t="shared" si="0"/>
        <v>-0.21321793863099925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</row>
    <row r="16" spans="1:233" s="176" customFormat="1" ht="21" customHeight="1">
      <c r="A16" s="187" t="s">
        <v>20</v>
      </c>
      <c r="B16" s="188">
        <v>930</v>
      </c>
      <c r="C16" s="189">
        <v>892</v>
      </c>
      <c r="D16" s="190">
        <v>1061</v>
      </c>
      <c r="E16" s="190">
        <v>1000</v>
      </c>
      <c r="F16" s="202">
        <f t="shared" si="0"/>
        <v>-0.057492931196983954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</row>
    <row r="17" spans="1:233" s="176" customFormat="1" ht="21" customHeight="1">
      <c r="A17" s="187" t="s">
        <v>21</v>
      </c>
      <c r="B17" s="188">
        <v>-31</v>
      </c>
      <c r="C17" s="189"/>
      <c r="D17" s="190">
        <v>561</v>
      </c>
      <c r="E17" s="190"/>
      <c r="F17" s="202">
        <f t="shared" si="0"/>
        <v>-1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</row>
    <row r="18" spans="1:233" s="176" customFormat="1" ht="21" customHeight="1">
      <c r="A18" s="187" t="s">
        <v>22</v>
      </c>
      <c r="B18" s="188">
        <v>2205</v>
      </c>
      <c r="C18" s="189">
        <v>2137</v>
      </c>
      <c r="D18" s="190">
        <v>2496</v>
      </c>
      <c r="E18" s="190">
        <v>2000</v>
      </c>
      <c r="F18" s="202">
        <f t="shared" si="0"/>
        <v>-0.19871794871794868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</row>
    <row r="19" spans="1:233" s="176" customFormat="1" ht="21" customHeight="1">
      <c r="A19" s="187" t="s">
        <v>23</v>
      </c>
      <c r="B19" s="188"/>
      <c r="C19" s="189"/>
      <c r="D19" s="190"/>
      <c r="E19" s="190"/>
      <c r="F19" s="202" t="str">
        <f t="shared" si="0"/>
        <v> 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</row>
    <row r="20" spans="1:233" s="176" customFormat="1" ht="21" customHeight="1">
      <c r="A20" s="191" t="s">
        <v>24</v>
      </c>
      <c r="B20" s="188">
        <v>95</v>
      </c>
      <c r="C20" s="189">
        <v>94</v>
      </c>
      <c r="D20" s="190">
        <v>214</v>
      </c>
      <c r="E20" s="190">
        <v>100</v>
      </c>
      <c r="F20" s="202">
        <f t="shared" si="0"/>
        <v>-0.5327102803738317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</row>
    <row r="21" spans="1:233" s="176" customFormat="1" ht="21" customHeight="1">
      <c r="A21" s="191" t="s">
        <v>25</v>
      </c>
      <c r="B21" s="192">
        <v>58</v>
      </c>
      <c r="C21" s="189">
        <v>58</v>
      </c>
      <c r="D21" s="190"/>
      <c r="E21" s="190"/>
      <c r="F21" s="202" t="str">
        <f t="shared" si="0"/>
        <v> 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</row>
    <row r="22" spans="1:233" s="176" customFormat="1" ht="21" customHeight="1">
      <c r="A22" s="184" t="s">
        <v>26</v>
      </c>
      <c r="B22" s="185">
        <f>SUM(B23:B30)</f>
        <v>7317</v>
      </c>
      <c r="C22" s="185">
        <f>SUM(C23:C30)</f>
        <v>8000</v>
      </c>
      <c r="D22" s="185">
        <f>SUM(D23:D30)</f>
        <v>5533</v>
      </c>
      <c r="E22" s="185">
        <f>SUM(E23:E30)</f>
        <v>10000</v>
      </c>
      <c r="F22" s="201">
        <f t="shared" si="0"/>
        <v>0.8073377914332189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</row>
    <row r="23" spans="1:232" s="176" customFormat="1" ht="21" customHeight="1">
      <c r="A23" s="187" t="s">
        <v>27</v>
      </c>
      <c r="B23" s="190">
        <v>971</v>
      </c>
      <c r="C23" s="189">
        <v>1300</v>
      </c>
      <c r="D23" s="190">
        <v>882</v>
      </c>
      <c r="E23" s="190">
        <v>1300</v>
      </c>
      <c r="F23" s="202">
        <f t="shared" si="0"/>
        <v>0.473922902494331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</row>
    <row r="24" spans="1:232" s="176" customFormat="1" ht="21" customHeight="1">
      <c r="A24" s="187" t="s">
        <v>28</v>
      </c>
      <c r="B24" s="190">
        <v>1383</v>
      </c>
      <c r="C24" s="189">
        <v>1600</v>
      </c>
      <c r="D24" s="190">
        <v>2391</v>
      </c>
      <c r="E24" s="190">
        <v>2900</v>
      </c>
      <c r="F24" s="202">
        <f t="shared" si="0"/>
        <v>0.2128816394813886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</row>
    <row r="25" spans="1:232" s="176" customFormat="1" ht="21" customHeight="1">
      <c r="A25" s="187" t="s">
        <v>29</v>
      </c>
      <c r="B25" s="190">
        <v>2278</v>
      </c>
      <c r="C25" s="189">
        <v>2000</v>
      </c>
      <c r="D25" s="190">
        <v>1336</v>
      </c>
      <c r="E25" s="190">
        <v>2600</v>
      </c>
      <c r="F25" s="202">
        <f t="shared" si="0"/>
        <v>0.9461077844311376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</row>
    <row r="26" spans="1:250" s="127" customFormat="1" ht="21" customHeight="1">
      <c r="A26" s="187" t="s">
        <v>30</v>
      </c>
      <c r="B26" s="190"/>
      <c r="C26" s="189"/>
      <c r="D26" s="190"/>
      <c r="E26" s="190"/>
      <c r="F26" s="202" t="str">
        <f t="shared" si="0"/>
        <v> 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</row>
    <row r="27" spans="1:250" s="127" customFormat="1" ht="21" customHeight="1">
      <c r="A27" s="193" t="s">
        <v>31</v>
      </c>
      <c r="B27" s="190">
        <v>1367</v>
      </c>
      <c r="C27" s="189">
        <v>1400</v>
      </c>
      <c r="D27" s="190">
        <v>406</v>
      </c>
      <c r="E27" s="190">
        <v>2200</v>
      </c>
      <c r="F27" s="202">
        <f t="shared" si="0"/>
        <v>4.41871921182266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</row>
    <row r="28" spans="1:250" s="127" customFormat="1" ht="21" customHeight="1">
      <c r="A28" s="194" t="s">
        <v>32</v>
      </c>
      <c r="B28" s="195"/>
      <c r="C28" s="189"/>
      <c r="D28" s="190"/>
      <c r="E28" s="190"/>
      <c r="F28" s="202" t="str">
        <f t="shared" si="0"/>
        <v> </v>
      </c>
      <c r="G28" s="199"/>
      <c r="H28" s="199" t="s">
        <v>33</v>
      </c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</row>
    <row r="29" spans="1:250" s="127" customFormat="1" ht="21" customHeight="1">
      <c r="A29" s="194" t="s">
        <v>34</v>
      </c>
      <c r="B29" s="195">
        <v>1285</v>
      </c>
      <c r="C29" s="189">
        <v>1300</v>
      </c>
      <c r="D29" s="190">
        <v>518</v>
      </c>
      <c r="E29" s="190">
        <v>1000</v>
      </c>
      <c r="F29" s="202">
        <f t="shared" si="0"/>
        <v>0.9305019305019304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</row>
    <row r="30" spans="1:233" s="176" customFormat="1" ht="21" customHeight="1">
      <c r="A30" s="187" t="s">
        <v>35</v>
      </c>
      <c r="B30" s="195">
        <v>33</v>
      </c>
      <c r="C30" s="189">
        <v>400</v>
      </c>
      <c r="D30" s="190"/>
      <c r="E30" s="190"/>
      <c r="F30" s="202" t="str">
        <f t="shared" si="0"/>
        <v> 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</row>
    <row r="31" spans="1:233" s="175" customFormat="1" ht="14.25">
      <c r="A31" s="177"/>
      <c r="B31" s="177"/>
      <c r="C31" s="177"/>
      <c r="D31" s="196"/>
      <c r="E31" s="19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</row>
  </sheetData>
  <sheetProtection selectLockedCells="1" selectUnlockedCells="1"/>
  <mergeCells count="2">
    <mergeCell ref="A1:F1"/>
    <mergeCell ref="E3:F3"/>
  </mergeCells>
  <printOptions/>
  <pageMargins left="0.75" right="0.39305555555555555" top="0.66875" bottom="1" header="0.5118055555555555" footer="0.5118055555555555"/>
  <pageSetup fitToHeight="0" fitToWidth="1"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3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1.75390625" style="126" customWidth="1"/>
    <col min="2" max="2" width="27.75390625" style="126" customWidth="1"/>
    <col min="3" max="4" width="15.75390625" style="126" customWidth="1"/>
    <col min="5" max="5" width="15.00390625" style="126" customWidth="1"/>
    <col min="6" max="6" width="13.625" style="126" customWidth="1"/>
    <col min="7" max="210" width="9.00390625" style="126" customWidth="1"/>
    <col min="211" max="233" width="9.00390625" style="132" customWidth="1"/>
    <col min="234" max="242" width="9.00390625" style="133" customWidth="1"/>
  </cols>
  <sheetData>
    <row r="1" spans="1:227" s="126" customFormat="1" ht="27.75" customHeight="1">
      <c r="A1" s="157" t="s">
        <v>36</v>
      </c>
      <c r="B1" s="157"/>
      <c r="C1" s="157"/>
      <c r="D1" s="157"/>
      <c r="E1" s="157"/>
      <c r="F1" s="157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</row>
    <row r="2" spans="1:210" s="127" customFormat="1" ht="21" customHeight="1">
      <c r="A2" s="158" t="s">
        <v>37</v>
      </c>
      <c r="B2" s="137"/>
      <c r="C2" s="159"/>
      <c r="D2" s="159"/>
      <c r="E2" s="170" t="s">
        <v>38</v>
      </c>
      <c r="F2" s="17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</row>
    <row r="3" spans="1:210" s="127" customFormat="1" ht="25.5" customHeight="1">
      <c r="A3" s="160" t="s">
        <v>39</v>
      </c>
      <c r="B3" s="141" t="s">
        <v>40</v>
      </c>
      <c r="C3" s="141" t="s">
        <v>41</v>
      </c>
      <c r="D3" s="141" t="s">
        <v>42</v>
      </c>
      <c r="E3" s="141" t="s">
        <v>43</v>
      </c>
      <c r="F3" s="171" t="s">
        <v>44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</row>
    <row r="4" spans="1:210" s="127" customFormat="1" ht="24.75" customHeight="1">
      <c r="A4" s="161" t="s">
        <v>45</v>
      </c>
      <c r="B4" s="162"/>
      <c r="C4" s="163">
        <f>SUM(C5:C28)</f>
        <v>184596</v>
      </c>
      <c r="D4" s="163">
        <v>367392</v>
      </c>
      <c r="E4" s="163">
        <f>SUM(E5:E28)</f>
        <v>298635</v>
      </c>
      <c r="F4" s="172">
        <f>_xlfn.IFERROR(E4/C4-1," ")</f>
        <v>0.6177761164922317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</row>
    <row r="5" spans="1:210" s="127" customFormat="1" ht="24.75" customHeight="1">
      <c r="A5" s="164" t="s">
        <v>46</v>
      </c>
      <c r="B5" s="165" t="s">
        <v>47</v>
      </c>
      <c r="C5" s="166">
        <v>14808</v>
      </c>
      <c r="D5" s="166">
        <v>19278</v>
      </c>
      <c r="E5" s="166">
        <v>12476</v>
      </c>
      <c r="F5" s="173">
        <f aca="true" t="shared" si="0" ref="F4:F28">_xlfn.IFERROR(E5/C5-1," ")</f>
        <v>-0.15748244192328475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</row>
    <row r="6" spans="1:210" s="127" customFormat="1" ht="24.75" customHeight="1">
      <c r="A6" s="164" t="s">
        <v>48</v>
      </c>
      <c r="B6" s="165" t="s">
        <v>49</v>
      </c>
      <c r="C6" s="167">
        <v>0</v>
      </c>
      <c r="D6" s="167">
        <v>0</v>
      </c>
      <c r="E6" s="166">
        <v>0</v>
      </c>
      <c r="F6" s="174" t="str">
        <f t="shared" si="0"/>
        <v> 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</row>
    <row r="7" spans="1:210" s="127" customFormat="1" ht="24.75" customHeight="1">
      <c r="A7" s="164" t="s">
        <v>50</v>
      </c>
      <c r="B7" s="165" t="s">
        <v>51</v>
      </c>
      <c r="C7" s="166">
        <v>128</v>
      </c>
      <c r="D7" s="166">
        <v>148</v>
      </c>
      <c r="E7" s="166">
        <v>23</v>
      </c>
      <c r="F7" s="174">
        <f t="shared" si="0"/>
        <v>-0.8203125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</row>
    <row r="8" spans="1:210" s="127" customFormat="1" ht="24.75" customHeight="1">
      <c r="A8" s="164" t="s">
        <v>52</v>
      </c>
      <c r="B8" s="165" t="s">
        <v>53</v>
      </c>
      <c r="C8" s="166">
        <v>8419</v>
      </c>
      <c r="D8" s="166">
        <v>9518</v>
      </c>
      <c r="E8" s="166">
        <v>6327</v>
      </c>
      <c r="F8" s="174">
        <f t="shared" si="0"/>
        <v>-0.24848556835728708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</row>
    <row r="9" spans="1:210" s="127" customFormat="1" ht="24.75" customHeight="1">
      <c r="A9" s="164" t="s">
        <v>54</v>
      </c>
      <c r="B9" s="165" t="s">
        <v>55</v>
      </c>
      <c r="C9" s="166">
        <v>44039</v>
      </c>
      <c r="D9" s="166">
        <v>69067</v>
      </c>
      <c r="E9" s="166">
        <v>59646</v>
      </c>
      <c r="F9" s="174">
        <f t="shared" si="0"/>
        <v>0.35439042666727216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</row>
    <row r="10" spans="1:210" s="127" customFormat="1" ht="24.75" customHeight="1">
      <c r="A10" s="164" t="s">
        <v>56</v>
      </c>
      <c r="B10" s="165" t="s">
        <v>57</v>
      </c>
      <c r="C10" s="166">
        <v>145</v>
      </c>
      <c r="D10" s="166">
        <v>1176</v>
      </c>
      <c r="E10" s="166">
        <v>1202</v>
      </c>
      <c r="F10" s="174">
        <f t="shared" si="0"/>
        <v>7.289655172413793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</row>
    <row r="11" spans="1:210" s="127" customFormat="1" ht="24.75" customHeight="1">
      <c r="A11" s="164" t="s">
        <v>58</v>
      </c>
      <c r="B11" s="165" t="s">
        <v>59</v>
      </c>
      <c r="C11" s="166">
        <v>3552</v>
      </c>
      <c r="D11" s="166">
        <v>3872</v>
      </c>
      <c r="E11" s="166">
        <v>5685</v>
      </c>
      <c r="F11" s="174">
        <f t="shared" si="0"/>
        <v>0.6005067567567568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</row>
    <row r="12" spans="1:210" s="127" customFormat="1" ht="24.75" customHeight="1">
      <c r="A12" s="164" t="s">
        <v>60</v>
      </c>
      <c r="B12" s="165" t="s">
        <v>61</v>
      </c>
      <c r="C12" s="166">
        <v>19413</v>
      </c>
      <c r="D12" s="166">
        <v>41858</v>
      </c>
      <c r="E12" s="166">
        <v>39049</v>
      </c>
      <c r="F12" s="174">
        <f t="shared" si="0"/>
        <v>1.011487147787565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</row>
    <row r="13" spans="1:210" s="127" customFormat="1" ht="24.75" customHeight="1">
      <c r="A13" s="164" t="s">
        <v>62</v>
      </c>
      <c r="B13" s="165" t="s">
        <v>63</v>
      </c>
      <c r="C13" s="166">
        <v>14634</v>
      </c>
      <c r="D13" s="166">
        <v>25908</v>
      </c>
      <c r="E13" s="166">
        <v>17472</v>
      </c>
      <c r="F13" s="174">
        <f t="shared" si="0"/>
        <v>0.19393193931939323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</row>
    <row r="14" spans="1:210" s="127" customFormat="1" ht="24.75" customHeight="1">
      <c r="A14" s="164" t="s">
        <v>64</v>
      </c>
      <c r="B14" s="165" t="s">
        <v>65</v>
      </c>
      <c r="C14" s="166">
        <v>1866</v>
      </c>
      <c r="D14" s="166">
        <v>13440</v>
      </c>
      <c r="E14" s="166">
        <v>6755</v>
      </c>
      <c r="F14" s="174">
        <f t="shared" si="0"/>
        <v>2.620042872454448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</row>
    <row r="15" spans="1:210" s="127" customFormat="1" ht="24.75" customHeight="1">
      <c r="A15" s="164" t="s">
        <v>66</v>
      </c>
      <c r="B15" s="165" t="s">
        <v>67</v>
      </c>
      <c r="C15" s="166">
        <v>3709</v>
      </c>
      <c r="D15" s="166">
        <v>21682</v>
      </c>
      <c r="E15" s="166">
        <v>4253</v>
      </c>
      <c r="F15" s="174">
        <f t="shared" si="0"/>
        <v>0.1466702615260178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</row>
    <row r="16" spans="1:210" s="127" customFormat="1" ht="24.75" customHeight="1">
      <c r="A16" s="164" t="s">
        <v>68</v>
      </c>
      <c r="B16" s="165" t="s">
        <v>69</v>
      </c>
      <c r="C16" s="166">
        <v>47033</v>
      </c>
      <c r="D16" s="166">
        <v>130165</v>
      </c>
      <c r="E16" s="166">
        <v>115737</v>
      </c>
      <c r="F16" s="174">
        <f t="shared" si="0"/>
        <v>1.4607615929241171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</row>
    <row r="17" spans="1:210" s="127" customFormat="1" ht="24.75" customHeight="1">
      <c r="A17" s="164" t="s">
        <v>70</v>
      </c>
      <c r="B17" s="165" t="s">
        <v>71</v>
      </c>
      <c r="C17" s="166">
        <v>1727</v>
      </c>
      <c r="D17" s="166">
        <v>2743</v>
      </c>
      <c r="E17" s="166">
        <v>2230</v>
      </c>
      <c r="F17" s="174">
        <f t="shared" si="0"/>
        <v>0.2912565141864505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</row>
    <row r="18" spans="1:210" s="127" customFormat="1" ht="24.75" customHeight="1">
      <c r="A18" s="164" t="s">
        <v>72</v>
      </c>
      <c r="B18" s="165" t="s">
        <v>73</v>
      </c>
      <c r="C18" s="166">
        <v>0</v>
      </c>
      <c r="D18" s="166">
        <v>119</v>
      </c>
      <c r="E18" s="166">
        <v>1035</v>
      </c>
      <c r="F18" s="174" t="str">
        <f t="shared" si="0"/>
        <v> 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</row>
    <row r="19" spans="1:210" s="127" customFormat="1" ht="24.75" customHeight="1">
      <c r="A19" s="164" t="s">
        <v>74</v>
      </c>
      <c r="B19" s="165" t="s">
        <v>75</v>
      </c>
      <c r="C19" s="166">
        <v>0</v>
      </c>
      <c r="D19" s="166">
        <v>463</v>
      </c>
      <c r="E19" s="166">
        <v>1223</v>
      </c>
      <c r="F19" s="174" t="str">
        <f t="shared" si="0"/>
        <v> 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</row>
    <row r="20" spans="1:210" s="127" customFormat="1" ht="24.75" customHeight="1">
      <c r="A20" s="164" t="s">
        <v>76</v>
      </c>
      <c r="B20" s="165" t="s">
        <v>77</v>
      </c>
      <c r="C20" s="166">
        <v>0</v>
      </c>
      <c r="D20" s="166">
        <v>0</v>
      </c>
      <c r="E20" s="166">
        <v>0</v>
      </c>
      <c r="F20" s="174" t="str">
        <f t="shared" si="0"/>
        <v> 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</row>
    <row r="21" spans="1:210" s="127" customFormat="1" ht="24.75" customHeight="1">
      <c r="A21" s="164" t="s">
        <v>78</v>
      </c>
      <c r="B21" s="165" t="s">
        <v>79</v>
      </c>
      <c r="C21" s="166">
        <v>980</v>
      </c>
      <c r="D21" s="166">
        <v>3553</v>
      </c>
      <c r="E21" s="166">
        <v>1075</v>
      </c>
      <c r="F21" s="174">
        <f t="shared" si="0"/>
        <v>0.09693877551020402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</row>
    <row r="22" spans="1:210" s="127" customFormat="1" ht="24.75" customHeight="1">
      <c r="A22" s="164" t="s">
        <v>80</v>
      </c>
      <c r="B22" s="165" t="s">
        <v>81</v>
      </c>
      <c r="C22" s="166">
        <v>8768</v>
      </c>
      <c r="D22" s="166">
        <v>14992</v>
      </c>
      <c r="E22" s="166">
        <v>9689</v>
      </c>
      <c r="F22" s="174">
        <f t="shared" si="0"/>
        <v>0.10504105839416056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</row>
    <row r="23" spans="1:210" s="127" customFormat="1" ht="24.75" customHeight="1">
      <c r="A23" s="164" t="s">
        <v>82</v>
      </c>
      <c r="B23" s="165" t="s">
        <v>83</v>
      </c>
      <c r="C23" s="166">
        <v>1</v>
      </c>
      <c r="D23" s="166">
        <v>420</v>
      </c>
      <c r="E23" s="166">
        <v>1</v>
      </c>
      <c r="F23" s="174">
        <f t="shared" si="0"/>
        <v>0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</row>
    <row r="24" spans="1:210" s="127" customFormat="1" ht="24.75" customHeight="1">
      <c r="A24" s="164" t="s">
        <v>84</v>
      </c>
      <c r="B24" s="165" t="s">
        <v>85</v>
      </c>
      <c r="C24" s="166">
        <v>720</v>
      </c>
      <c r="D24" s="166">
        <v>1621</v>
      </c>
      <c r="E24" s="166">
        <v>1108</v>
      </c>
      <c r="F24" s="174">
        <f t="shared" si="0"/>
        <v>0.538888888888889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</row>
    <row r="25" spans="1:210" s="127" customFormat="1" ht="24.75" customHeight="1">
      <c r="A25" s="164" t="s">
        <v>86</v>
      </c>
      <c r="B25" s="168" t="s">
        <v>87</v>
      </c>
      <c r="C25" s="166">
        <v>4000</v>
      </c>
      <c r="D25" s="166">
        <v>0</v>
      </c>
      <c r="E25" s="166">
        <v>4000</v>
      </c>
      <c r="F25" s="174">
        <f t="shared" si="0"/>
        <v>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</row>
    <row r="26" spans="1:210" s="127" customFormat="1" ht="24.75" customHeight="1">
      <c r="A26" s="164" t="s">
        <v>88</v>
      </c>
      <c r="B26" s="165" t="s">
        <v>89</v>
      </c>
      <c r="C26" s="166">
        <v>2969</v>
      </c>
      <c r="D26" s="166">
        <v>0</v>
      </c>
      <c r="E26" s="166">
        <v>2649</v>
      </c>
      <c r="F26" s="174">
        <f t="shared" si="0"/>
        <v>-0.10778039744021561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</row>
    <row r="27" spans="1:210" s="127" customFormat="1" ht="24.75" customHeight="1">
      <c r="A27" s="164" t="s">
        <v>90</v>
      </c>
      <c r="B27" s="165" t="s">
        <v>91</v>
      </c>
      <c r="C27" s="166">
        <v>7685</v>
      </c>
      <c r="D27" s="166">
        <v>7369</v>
      </c>
      <c r="E27" s="166">
        <v>7000</v>
      </c>
      <c r="F27" s="174">
        <f t="shared" si="0"/>
        <v>-0.08913467794404684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</row>
    <row r="28" spans="1:210" s="127" customFormat="1" ht="24.75" customHeight="1">
      <c r="A28" s="164" t="s">
        <v>92</v>
      </c>
      <c r="B28" s="165" t="s">
        <v>93</v>
      </c>
      <c r="C28" s="166"/>
      <c r="D28" s="166"/>
      <c r="E28" s="166"/>
      <c r="F28" s="174" t="str">
        <f t="shared" si="0"/>
        <v> 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</row>
    <row r="29" spans="1:227" s="128" customFormat="1" ht="14.25">
      <c r="A29" s="126"/>
      <c r="B29" s="126"/>
      <c r="D29" s="169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</row>
    <row r="30" spans="1:227" s="128" customFormat="1" ht="14.2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</row>
    <row r="31" spans="1:227" s="128" customFormat="1" ht="14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</row>
    <row r="32" spans="1:227" s="128" customFormat="1" ht="14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</row>
    <row r="33" spans="1:227" s="128" customFormat="1" ht="14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</row>
    <row r="34" spans="1:227" s="128" customFormat="1" ht="14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</row>
    <row r="35" spans="211:233" s="126" customFormat="1" ht="14.25"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</row>
    <row r="36" spans="211:233" s="126" customFormat="1" ht="14.25"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</row>
    <row r="37" spans="211:233" s="126" customFormat="1" ht="14.25"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</row>
    <row r="38" spans="211:233" s="126" customFormat="1" ht="14.25"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</row>
    <row r="39" spans="211:233" s="126" customFormat="1" ht="14.25"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</row>
  </sheetData>
  <sheetProtection selectLockedCells="1" selectUnlockedCells="1"/>
  <mergeCells count="3">
    <mergeCell ref="A1:F1"/>
    <mergeCell ref="E2:F2"/>
    <mergeCell ref="A4:B4"/>
  </mergeCells>
  <printOptions/>
  <pageMargins left="0.75" right="0.75" top="1" bottom="0.3145833333333333" header="0.5118055555555555" footer="0.078472222222222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78"/>
  <sheetViews>
    <sheetView zoomScaleSheetLayoutView="100" workbookViewId="0" topLeftCell="A195">
      <selection activeCell="F329" sqref="F329"/>
    </sheetView>
  </sheetViews>
  <sheetFormatPr defaultColWidth="9.00390625" defaultRowHeight="14.25"/>
  <cols>
    <col min="1" max="1" width="18.25390625" style="130" customWidth="1"/>
    <col min="2" max="2" width="36.375" style="126" customWidth="1"/>
    <col min="3" max="3" width="26.875" style="131" customWidth="1"/>
    <col min="4" max="202" width="9.00390625" style="126" customWidth="1"/>
    <col min="203" max="225" width="9.00390625" style="132" customWidth="1"/>
    <col min="226" max="234" width="9.00390625" style="133" customWidth="1"/>
  </cols>
  <sheetData>
    <row r="1" spans="1:219" s="126" customFormat="1" ht="27.75" customHeight="1">
      <c r="A1" s="134" t="s">
        <v>94</v>
      </c>
      <c r="B1" s="135"/>
      <c r="C1" s="131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</row>
    <row r="2" spans="1:202" s="127" customFormat="1" ht="21" customHeight="1">
      <c r="A2" s="136" t="s">
        <v>95</v>
      </c>
      <c r="B2" s="137"/>
      <c r="C2" s="138" t="s">
        <v>2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</row>
    <row r="3" spans="1:202" s="127" customFormat="1" ht="25.5" customHeight="1">
      <c r="A3" s="140" t="s">
        <v>39</v>
      </c>
      <c r="B3" s="141" t="s">
        <v>40</v>
      </c>
      <c r="C3" s="142" t="s">
        <v>96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</row>
    <row r="4" spans="1:202" s="127" customFormat="1" ht="24.75" customHeight="1">
      <c r="A4" s="143" t="s">
        <v>45</v>
      </c>
      <c r="B4" s="143"/>
      <c r="C4" s="144">
        <v>300049.60263100005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</row>
    <row r="5" spans="1:202" s="127" customFormat="1" ht="18" customHeight="1">
      <c r="A5" s="145" t="s">
        <v>46</v>
      </c>
      <c r="B5" s="146" t="s">
        <v>47</v>
      </c>
      <c r="C5" s="147">
        <v>12475.999068000005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</row>
    <row r="6" spans="1:202" s="127" customFormat="1" ht="18" customHeight="1">
      <c r="A6" s="148" t="s">
        <v>97</v>
      </c>
      <c r="B6" s="89" t="s">
        <v>98</v>
      </c>
      <c r="C6" s="149">
        <v>276.03006500000004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</row>
    <row r="7" spans="1:202" s="127" customFormat="1" ht="18" customHeight="1">
      <c r="A7" s="150" t="s">
        <v>99</v>
      </c>
      <c r="B7" s="90" t="s">
        <v>100</v>
      </c>
      <c r="C7" s="151">
        <v>232.030065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</row>
    <row r="8" spans="1:202" s="127" customFormat="1" ht="18" customHeight="1">
      <c r="A8" s="150" t="s">
        <v>101</v>
      </c>
      <c r="B8" s="90" t="s">
        <v>102</v>
      </c>
      <c r="C8" s="151">
        <v>6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</row>
    <row r="9" spans="1:202" s="127" customFormat="1" ht="18" customHeight="1">
      <c r="A9" s="150" t="s">
        <v>103</v>
      </c>
      <c r="B9" s="90" t="s">
        <v>104</v>
      </c>
      <c r="C9" s="151">
        <v>38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</row>
    <row r="10" spans="1:202" s="127" customFormat="1" ht="18" customHeight="1">
      <c r="A10" s="148" t="s">
        <v>105</v>
      </c>
      <c r="B10" s="89" t="s">
        <v>106</v>
      </c>
      <c r="C10" s="149">
        <v>304.43779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</row>
    <row r="11" spans="1:202" s="127" customFormat="1" ht="18" customHeight="1">
      <c r="A11" s="150" t="s">
        <v>107</v>
      </c>
      <c r="B11" s="90" t="s">
        <v>100</v>
      </c>
      <c r="C11" s="151">
        <v>266.43779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</row>
    <row r="12" spans="1:202" s="127" customFormat="1" ht="18" customHeight="1">
      <c r="A12" s="150" t="s">
        <v>108</v>
      </c>
      <c r="B12" s="90" t="s">
        <v>109</v>
      </c>
      <c r="C12" s="151">
        <v>38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</row>
    <row r="13" spans="1:202" s="127" customFormat="1" ht="18" customHeight="1">
      <c r="A13" s="148" t="s">
        <v>110</v>
      </c>
      <c r="B13" s="89" t="s">
        <v>111</v>
      </c>
      <c r="C13" s="149">
        <v>7433.807254000001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</row>
    <row r="14" spans="1:202" s="127" customFormat="1" ht="18" customHeight="1">
      <c r="A14" s="150" t="s">
        <v>112</v>
      </c>
      <c r="B14" s="90" t="s">
        <v>100</v>
      </c>
      <c r="C14" s="151">
        <v>5576.307337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</row>
    <row r="15" spans="1:202" s="127" customFormat="1" ht="18" customHeight="1">
      <c r="A15" s="150" t="s">
        <v>113</v>
      </c>
      <c r="B15" s="90" t="s">
        <v>102</v>
      </c>
      <c r="C15" s="151">
        <v>1418.3592210000002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</row>
    <row r="16" spans="1:202" s="127" customFormat="1" ht="18" customHeight="1">
      <c r="A16" s="150" t="s">
        <v>114</v>
      </c>
      <c r="B16" s="90" t="s">
        <v>115</v>
      </c>
      <c r="C16" s="151">
        <v>296.140696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</row>
    <row r="17" spans="1:202" s="127" customFormat="1" ht="18" customHeight="1">
      <c r="A17" s="150" t="s">
        <v>116</v>
      </c>
      <c r="B17" s="90" t="s">
        <v>117</v>
      </c>
      <c r="C17" s="151">
        <v>143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</row>
    <row r="18" spans="1:202" s="127" customFormat="1" ht="18" customHeight="1">
      <c r="A18" s="148" t="s">
        <v>118</v>
      </c>
      <c r="B18" s="89" t="s">
        <v>119</v>
      </c>
      <c r="C18" s="149">
        <v>365.733971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</row>
    <row r="19" spans="1:202" s="127" customFormat="1" ht="18" customHeight="1">
      <c r="A19" s="150" t="s">
        <v>120</v>
      </c>
      <c r="B19" s="90" t="s">
        <v>100</v>
      </c>
      <c r="C19" s="151">
        <v>208.498871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</row>
    <row r="20" spans="1:202" s="127" customFormat="1" ht="18" customHeight="1">
      <c r="A20" s="150" t="s">
        <v>121</v>
      </c>
      <c r="B20" s="90" t="s">
        <v>102</v>
      </c>
      <c r="C20" s="151">
        <v>98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</row>
    <row r="21" spans="1:202" s="127" customFormat="1" ht="18" customHeight="1">
      <c r="A21" s="150" t="s">
        <v>122</v>
      </c>
      <c r="B21" s="90" t="s">
        <v>123</v>
      </c>
      <c r="C21" s="151">
        <v>21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</row>
    <row r="22" spans="1:202" s="127" customFormat="1" ht="18" customHeight="1">
      <c r="A22" s="150" t="s">
        <v>124</v>
      </c>
      <c r="B22" s="90" t="s">
        <v>125</v>
      </c>
      <c r="C22" s="151">
        <v>5.2351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</row>
    <row r="23" spans="1:202" s="127" customFormat="1" ht="18" customHeight="1">
      <c r="A23" s="150" t="s">
        <v>126</v>
      </c>
      <c r="B23" s="90" t="s">
        <v>127</v>
      </c>
      <c r="C23" s="151">
        <v>33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</row>
    <row r="24" spans="1:202" s="127" customFormat="1" ht="18" customHeight="1">
      <c r="A24" s="148" t="s">
        <v>128</v>
      </c>
      <c r="B24" s="89" t="s">
        <v>129</v>
      </c>
      <c r="C24" s="149">
        <v>87.657096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</row>
    <row r="25" spans="1:202" s="127" customFormat="1" ht="18" customHeight="1">
      <c r="A25" s="150" t="s">
        <v>130</v>
      </c>
      <c r="B25" s="90" t="s">
        <v>100</v>
      </c>
      <c r="C25" s="151">
        <v>87.657096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</row>
    <row r="26" spans="1:202" s="127" customFormat="1" ht="18" customHeight="1">
      <c r="A26" s="148" t="s">
        <v>131</v>
      </c>
      <c r="B26" s="89" t="s">
        <v>132</v>
      </c>
      <c r="C26" s="149">
        <v>350.273047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</row>
    <row r="27" spans="1:202" s="127" customFormat="1" ht="18" customHeight="1">
      <c r="A27" s="150" t="s">
        <v>133</v>
      </c>
      <c r="B27" s="90" t="s">
        <v>100</v>
      </c>
      <c r="C27" s="151">
        <v>350.272247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</row>
    <row r="28" spans="1:202" s="127" customFormat="1" ht="18" customHeight="1">
      <c r="A28" s="150" t="s">
        <v>134</v>
      </c>
      <c r="B28" s="90" t="s">
        <v>102</v>
      </c>
      <c r="C28" s="151">
        <v>0.0008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</row>
    <row r="29" spans="1:202" s="127" customFormat="1" ht="18" customHeight="1">
      <c r="A29" s="148" t="s">
        <v>135</v>
      </c>
      <c r="B29" s="89" t="s">
        <v>136</v>
      </c>
      <c r="C29" s="149">
        <v>89.453316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</row>
    <row r="30" spans="1:202" s="127" customFormat="1" ht="18" customHeight="1">
      <c r="A30" s="150" t="s">
        <v>137</v>
      </c>
      <c r="B30" s="90" t="s">
        <v>100</v>
      </c>
      <c r="C30" s="151">
        <v>84.953316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</row>
    <row r="31" spans="1:219" s="128" customFormat="1" ht="18" customHeight="1">
      <c r="A31" s="150" t="s">
        <v>138</v>
      </c>
      <c r="B31" s="90" t="s">
        <v>102</v>
      </c>
      <c r="C31" s="151">
        <v>4.5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</row>
    <row r="32" spans="1:219" s="128" customFormat="1" ht="18" customHeight="1">
      <c r="A32" s="148" t="s">
        <v>139</v>
      </c>
      <c r="B32" s="89" t="s">
        <v>140</v>
      </c>
      <c r="C32" s="149">
        <v>622.556709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</row>
    <row r="33" spans="1:219" s="128" customFormat="1" ht="18" customHeight="1">
      <c r="A33" s="150" t="s">
        <v>141</v>
      </c>
      <c r="B33" s="90" t="s">
        <v>100</v>
      </c>
      <c r="C33" s="151">
        <v>608.078709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</row>
    <row r="34" spans="1:219" s="128" customFormat="1" ht="18" customHeight="1">
      <c r="A34" s="150" t="s">
        <v>142</v>
      </c>
      <c r="B34" s="90" t="s">
        <v>102</v>
      </c>
      <c r="C34" s="151">
        <v>14.478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</row>
    <row r="35" spans="1:219" s="128" customFormat="1" ht="18" customHeight="1">
      <c r="A35" s="148" t="s">
        <v>143</v>
      </c>
      <c r="B35" s="89" t="s">
        <v>144</v>
      </c>
      <c r="C35" s="149">
        <v>262.57867899999997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</row>
    <row r="36" spans="1:219" s="128" customFormat="1" ht="18" customHeight="1">
      <c r="A36" s="150" t="s">
        <v>145</v>
      </c>
      <c r="B36" s="90" t="s">
        <v>100</v>
      </c>
      <c r="C36" s="151">
        <v>113.630427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</row>
    <row r="37" spans="1:219" s="128" customFormat="1" ht="18" customHeight="1">
      <c r="A37" s="152" t="s">
        <v>146</v>
      </c>
      <c r="B37" s="90" t="s">
        <v>147</v>
      </c>
      <c r="C37" s="151">
        <v>148.948252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</row>
    <row r="38" spans="1:219" s="128" customFormat="1" ht="18" customHeight="1">
      <c r="A38" s="153" t="s">
        <v>148</v>
      </c>
      <c r="B38" s="89" t="s">
        <v>149</v>
      </c>
      <c r="C38" s="149">
        <v>0.2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</row>
    <row r="39" spans="1:219" s="128" customFormat="1" ht="18" customHeight="1">
      <c r="A39" s="152" t="s">
        <v>150</v>
      </c>
      <c r="B39" s="90" t="s">
        <v>151</v>
      </c>
      <c r="C39" s="151">
        <v>0.2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</row>
    <row r="40" spans="1:219" s="128" customFormat="1" ht="18" customHeight="1">
      <c r="A40" s="148" t="s">
        <v>152</v>
      </c>
      <c r="B40" s="89" t="s">
        <v>153</v>
      </c>
      <c r="C40" s="149">
        <v>111.190542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</row>
    <row r="41" spans="1:225" s="126" customFormat="1" ht="18" customHeight="1">
      <c r="A41" s="150" t="s">
        <v>154</v>
      </c>
      <c r="B41" s="90" t="s">
        <v>155</v>
      </c>
      <c r="C41" s="151">
        <v>111.190542</v>
      </c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</row>
    <row r="42" spans="1:225" s="126" customFormat="1" ht="18" customHeight="1">
      <c r="A42" s="148" t="s">
        <v>156</v>
      </c>
      <c r="B42" s="89" t="s">
        <v>157</v>
      </c>
      <c r="C42" s="149">
        <v>753.3341859999999</v>
      </c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</row>
    <row r="43" spans="1:225" s="126" customFormat="1" ht="18" customHeight="1">
      <c r="A43" s="150" t="s">
        <v>158</v>
      </c>
      <c r="B43" s="90" t="s">
        <v>100</v>
      </c>
      <c r="C43" s="151">
        <v>140.041187</v>
      </c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</row>
    <row r="44" spans="1:225" s="126" customFormat="1" ht="18" customHeight="1">
      <c r="A44" s="150" t="s">
        <v>159</v>
      </c>
      <c r="B44" s="90" t="s">
        <v>102</v>
      </c>
      <c r="C44" s="151">
        <v>57.588999</v>
      </c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</row>
    <row r="45" spans="1:225" s="126" customFormat="1" ht="18" customHeight="1">
      <c r="A45" s="150" t="s">
        <v>160</v>
      </c>
      <c r="B45" s="90" t="s">
        <v>161</v>
      </c>
      <c r="C45" s="151">
        <v>555.704</v>
      </c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</row>
    <row r="46" spans="1:251" s="126" customFormat="1" ht="18" customHeight="1">
      <c r="A46" s="148" t="s">
        <v>162</v>
      </c>
      <c r="B46" s="89" t="s">
        <v>163</v>
      </c>
      <c r="C46" s="149">
        <v>317.77246</v>
      </c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3"/>
      <c r="HS46" s="133"/>
      <c r="HT46" s="133"/>
      <c r="HU46" s="133"/>
      <c r="HV46" s="133"/>
      <c r="HW46" s="133"/>
      <c r="HX46" s="133"/>
      <c r="HY46" s="133"/>
      <c r="HZ46" s="133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s="126" customFormat="1" ht="18" customHeight="1">
      <c r="A47" s="150" t="s">
        <v>164</v>
      </c>
      <c r="B47" s="90" t="s">
        <v>100</v>
      </c>
      <c r="C47" s="151">
        <v>297.769746</v>
      </c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3"/>
      <c r="HS47" s="133"/>
      <c r="HT47" s="133"/>
      <c r="HU47" s="133"/>
      <c r="HV47" s="133"/>
      <c r="HW47" s="133"/>
      <c r="HX47" s="133"/>
      <c r="HY47" s="133"/>
      <c r="HZ47" s="133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s="126" customFormat="1" ht="18" customHeight="1">
      <c r="A48" s="150" t="s">
        <v>165</v>
      </c>
      <c r="B48" s="90" t="s">
        <v>102</v>
      </c>
      <c r="C48" s="151">
        <v>20.002714</v>
      </c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3"/>
      <c r="HS48" s="133"/>
      <c r="HT48" s="133"/>
      <c r="HU48" s="133"/>
      <c r="HV48" s="133"/>
      <c r="HW48" s="133"/>
      <c r="HX48" s="133"/>
      <c r="HY48" s="133"/>
      <c r="HZ48" s="133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s="126" customFormat="1" ht="18" customHeight="1">
      <c r="A49" s="148" t="s">
        <v>166</v>
      </c>
      <c r="B49" s="89" t="s">
        <v>167</v>
      </c>
      <c r="C49" s="149">
        <v>421.03384</v>
      </c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3"/>
      <c r="HS49" s="133"/>
      <c r="HT49" s="133"/>
      <c r="HU49" s="133"/>
      <c r="HV49" s="133"/>
      <c r="HW49" s="133"/>
      <c r="HX49" s="133"/>
      <c r="HY49" s="133"/>
      <c r="HZ49" s="133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s="126" customFormat="1" ht="18" customHeight="1">
      <c r="A50" s="150" t="s">
        <v>168</v>
      </c>
      <c r="B50" s="90" t="s">
        <v>100</v>
      </c>
      <c r="C50" s="151">
        <v>334.562079</v>
      </c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3"/>
      <c r="HS50" s="133"/>
      <c r="HT50" s="133"/>
      <c r="HU50" s="133"/>
      <c r="HV50" s="133"/>
      <c r="HW50" s="133"/>
      <c r="HX50" s="133"/>
      <c r="HY50" s="133"/>
      <c r="HZ50" s="133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s="126" customFormat="1" ht="18" customHeight="1">
      <c r="A51" s="150" t="s">
        <v>169</v>
      </c>
      <c r="B51" s="90" t="s">
        <v>102</v>
      </c>
      <c r="C51" s="151">
        <v>86.471761</v>
      </c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3"/>
      <c r="HS51" s="133"/>
      <c r="HT51" s="133"/>
      <c r="HU51" s="133"/>
      <c r="HV51" s="133"/>
      <c r="HW51" s="133"/>
      <c r="HX51" s="133"/>
      <c r="HY51" s="133"/>
      <c r="HZ51" s="133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s="126" customFormat="1" ht="18" customHeight="1">
      <c r="A52" s="148" t="s">
        <v>170</v>
      </c>
      <c r="B52" s="89" t="s">
        <v>171</v>
      </c>
      <c r="C52" s="149">
        <v>96.71049</v>
      </c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3"/>
      <c r="HS52" s="133"/>
      <c r="HT52" s="133"/>
      <c r="HU52" s="133"/>
      <c r="HV52" s="133"/>
      <c r="HW52" s="133"/>
      <c r="HX52" s="133"/>
      <c r="HY52" s="133"/>
      <c r="HZ52" s="133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s="126" customFormat="1" ht="18" customHeight="1">
      <c r="A53" s="150" t="s">
        <v>172</v>
      </c>
      <c r="B53" s="90" t="s">
        <v>100</v>
      </c>
      <c r="C53" s="151">
        <v>74.71049</v>
      </c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3"/>
      <c r="HS53" s="133"/>
      <c r="HT53" s="133"/>
      <c r="HU53" s="133"/>
      <c r="HV53" s="133"/>
      <c r="HW53" s="133"/>
      <c r="HX53" s="133"/>
      <c r="HY53" s="133"/>
      <c r="HZ53" s="13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s="126" customFormat="1" ht="18" customHeight="1">
      <c r="A54" s="150" t="s">
        <v>173</v>
      </c>
      <c r="B54" s="90" t="s">
        <v>102</v>
      </c>
      <c r="C54" s="151">
        <v>22</v>
      </c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3"/>
      <c r="HS54" s="133"/>
      <c r="HT54" s="133"/>
      <c r="HU54" s="133"/>
      <c r="HV54" s="133"/>
      <c r="HW54" s="133"/>
      <c r="HX54" s="133"/>
      <c r="HY54" s="133"/>
      <c r="HZ54" s="133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s="126" customFormat="1" ht="18" customHeight="1">
      <c r="A55" s="148" t="s">
        <v>174</v>
      </c>
      <c r="B55" s="89" t="s">
        <v>175</v>
      </c>
      <c r="C55" s="149">
        <v>211.068379</v>
      </c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3"/>
      <c r="HS55" s="133"/>
      <c r="HT55" s="133"/>
      <c r="HU55" s="133"/>
      <c r="HV55" s="133"/>
      <c r="HW55" s="133"/>
      <c r="HX55" s="133"/>
      <c r="HY55" s="133"/>
      <c r="HZ55" s="133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s="126" customFormat="1" ht="18" customHeight="1">
      <c r="A56" s="150" t="s">
        <v>176</v>
      </c>
      <c r="B56" s="90" t="s">
        <v>100</v>
      </c>
      <c r="C56" s="151">
        <v>172.068379</v>
      </c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3"/>
      <c r="HS56" s="133"/>
      <c r="HT56" s="133"/>
      <c r="HU56" s="133"/>
      <c r="HV56" s="133"/>
      <c r="HW56" s="133"/>
      <c r="HX56" s="133"/>
      <c r="HY56" s="133"/>
      <c r="HZ56" s="133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s="126" customFormat="1" ht="18" customHeight="1">
      <c r="A57" s="150" t="s">
        <v>177</v>
      </c>
      <c r="B57" s="90" t="s">
        <v>178</v>
      </c>
      <c r="C57" s="151">
        <v>39</v>
      </c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3"/>
      <c r="HS57" s="133"/>
      <c r="HT57" s="133"/>
      <c r="HU57" s="133"/>
      <c r="HV57" s="133"/>
      <c r="HW57" s="133"/>
      <c r="HX57" s="133"/>
      <c r="HY57" s="133"/>
      <c r="HZ57" s="133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s="126" customFormat="1" ht="18" customHeight="1">
      <c r="A58" s="148" t="s">
        <v>179</v>
      </c>
      <c r="B58" s="89" t="s">
        <v>180</v>
      </c>
      <c r="C58" s="149">
        <v>263.415391</v>
      </c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3"/>
      <c r="HS58" s="133"/>
      <c r="HT58" s="133"/>
      <c r="HU58" s="133"/>
      <c r="HV58" s="133"/>
      <c r="HW58" s="133"/>
      <c r="HX58" s="133"/>
      <c r="HY58" s="133"/>
      <c r="HZ58" s="133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s="126" customFormat="1" ht="18" customHeight="1">
      <c r="A59" s="150" t="s">
        <v>181</v>
      </c>
      <c r="B59" s="90" t="s">
        <v>100</v>
      </c>
      <c r="C59" s="151">
        <v>77.437391</v>
      </c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3"/>
      <c r="HS59" s="133"/>
      <c r="HT59" s="133"/>
      <c r="HU59" s="133"/>
      <c r="HV59" s="133"/>
      <c r="HW59" s="133"/>
      <c r="HX59" s="133"/>
      <c r="HY59" s="133"/>
      <c r="HZ59" s="133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s="126" customFormat="1" ht="18" customHeight="1">
      <c r="A60" s="150" t="s">
        <v>182</v>
      </c>
      <c r="B60" s="90" t="s">
        <v>102</v>
      </c>
      <c r="C60" s="151">
        <v>185.978</v>
      </c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3"/>
      <c r="HS60" s="133"/>
      <c r="HT60" s="133"/>
      <c r="HU60" s="133"/>
      <c r="HV60" s="133"/>
      <c r="HW60" s="133"/>
      <c r="HX60" s="133"/>
      <c r="HY60" s="133"/>
      <c r="HZ60" s="133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s="126" customFormat="1" ht="18" customHeight="1">
      <c r="A61" s="148" t="s">
        <v>183</v>
      </c>
      <c r="B61" s="89" t="s">
        <v>184</v>
      </c>
      <c r="C61" s="149">
        <v>40.98626</v>
      </c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3"/>
      <c r="HS61" s="133"/>
      <c r="HT61" s="133"/>
      <c r="HU61" s="133"/>
      <c r="HV61" s="133"/>
      <c r="HW61" s="133"/>
      <c r="HX61" s="133"/>
      <c r="HY61" s="133"/>
      <c r="HZ61" s="133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s="126" customFormat="1" ht="18" customHeight="1">
      <c r="A62" s="150" t="s">
        <v>185</v>
      </c>
      <c r="B62" s="90" t="s">
        <v>100</v>
      </c>
      <c r="C62" s="151">
        <v>40.98626</v>
      </c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3"/>
      <c r="HS62" s="133"/>
      <c r="HT62" s="133"/>
      <c r="HU62" s="133"/>
      <c r="HV62" s="133"/>
      <c r="HW62" s="133"/>
      <c r="HX62" s="133"/>
      <c r="HY62" s="133"/>
      <c r="HZ62" s="133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s="126" customFormat="1" ht="18" customHeight="1">
      <c r="A63" s="148" t="s">
        <v>186</v>
      </c>
      <c r="B63" s="89" t="s">
        <v>187</v>
      </c>
      <c r="C63" s="149">
        <v>436.909593</v>
      </c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3"/>
      <c r="HS63" s="133"/>
      <c r="HT63" s="133"/>
      <c r="HU63" s="133"/>
      <c r="HV63" s="133"/>
      <c r="HW63" s="133"/>
      <c r="HX63" s="133"/>
      <c r="HY63" s="133"/>
      <c r="HZ63" s="13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s="126" customFormat="1" ht="18" customHeight="1">
      <c r="A64" s="150" t="s">
        <v>188</v>
      </c>
      <c r="B64" s="90" t="s">
        <v>100</v>
      </c>
      <c r="C64" s="151">
        <v>398.282301</v>
      </c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3"/>
      <c r="HS64" s="133"/>
      <c r="HT64" s="133"/>
      <c r="HU64" s="133"/>
      <c r="HV64" s="133"/>
      <c r="HW64" s="133"/>
      <c r="HX64" s="133"/>
      <c r="HY64" s="133"/>
      <c r="HZ64" s="133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s="126" customFormat="1" ht="18" customHeight="1">
      <c r="A65" s="150" t="s">
        <v>189</v>
      </c>
      <c r="B65" s="90" t="s">
        <v>102</v>
      </c>
      <c r="C65" s="151">
        <v>2.9</v>
      </c>
      <c r="GU65" s="132"/>
      <c r="GV65" s="132"/>
      <c r="GW65" s="132"/>
      <c r="GX65" s="132"/>
      <c r="GY65" s="132"/>
      <c r="GZ65" s="132"/>
      <c r="HA65" s="132"/>
      <c r="HB65" s="132"/>
      <c r="HC65" s="132"/>
      <c r="HD65" s="132"/>
      <c r="HE65" s="132"/>
      <c r="HF65" s="132"/>
      <c r="HG65" s="132"/>
      <c r="HH65" s="132"/>
      <c r="HI65" s="132"/>
      <c r="HJ65" s="132"/>
      <c r="HK65" s="132"/>
      <c r="HL65" s="132"/>
      <c r="HM65" s="132"/>
      <c r="HN65" s="132"/>
      <c r="HO65" s="132"/>
      <c r="HP65" s="132"/>
      <c r="HQ65" s="132"/>
      <c r="HR65" s="133"/>
      <c r="HS65" s="133"/>
      <c r="HT65" s="133"/>
      <c r="HU65" s="133"/>
      <c r="HV65" s="133"/>
      <c r="HW65" s="133"/>
      <c r="HX65" s="133"/>
      <c r="HY65" s="133"/>
      <c r="HZ65" s="133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s="126" customFormat="1" ht="18" customHeight="1">
      <c r="A66" s="150" t="s">
        <v>190</v>
      </c>
      <c r="B66" s="90" t="s">
        <v>191</v>
      </c>
      <c r="C66" s="151">
        <v>20.727292</v>
      </c>
      <c r="GU66" s="132"/>
      <c r="GV66" s="132"/>
      <c r="GW66" s="132"/>
      <c r="GX66" s="132"/>
      <c r="GY66" s="132"/>
      <c r="GZ66" s="132"/>
      <c r="HA66" s="132"/>
      <c r="HB66" s="132"/>
      <c r="HC66" s="132"/>
      <c r="HD66" s="132"/>
      <c r="HE66" s="132"/>
      <c r="HF66" s="132"/>
      <c r="HG66" s="132"/>
      <c r="HH66" s="132"/>
      <c r="HI66" s="132"/>
      <c r="HJ66" s="132"/>
      <c r="HK66" s="132"/>
      <c r="HL66" s="132"/>
      <c r="HM66" s="132"/>
      <c r="HN66" s="132"/>
      <c r="HO66" s="132"/>
      <c r="HP66" s="132"/>
      <c r="HQ66" s="132"/>
      <c r="HR66" s="133"/>
      <c r="HS66" s="133"/>
      <c r="HT66" s="133"/>
      <c r="HU66" s="133"/>
      <c r="HV66" s="133"/>
      <c r="HW66" s="133"/>
      <c r="HX66" s="133"/>
      <c r="HY66" s="133"/>
      <c r="HZ66" s="133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s="126" customFormat="1" ht="18" customHeight="1">
      <c r="A67" s="150" t="s">
        <v>192</v>
      </c>
      <c r="B67" s="90" t="s">
        <v>193</v>
      </c>
      <c r="C67" s="151">
        <v>15</v>
      </c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3"/>
      <c r="HS67" s="133"/>
      <c r="HT67" s="133"/>
      <c r="HU67" s="133"/>
      <c r="HV67" s="133"/>
      <c r="HW67" s="133"/>
      <c r="HX67" s="133"/>
      <c r="HY67" s="133"/>
      <c r="HZ67" s="133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s="126" customFormat="1" ht="18" customHeight="1">
      <c r="A68" s="148" t="s">
        <v>194</v>
      </c>
      <c r="B68" s="89" t="s">
        <v>195</v>
      </c>
      <c r="C68" s="149">
        <v>26</v>
      </c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3"/>
      <c r="HS68" s="133"/>
      <c r="HT68" s="133"/>
      <c r="HU68" s="133"/>
      <c r="HV68" s="133"/>
      <c r="HW68" s="133"/>
      <c r="HX68" s="133"/>
      <c r="HY68" s="133"/>
      <c r="HZ68" s="133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s="126" customFormat="1" ht="18" customHeight="1">
      <c r="A69" s="150" t="s">
        <v>196</v>
      </c>
      <c r="B69" s="90" t="s">
        <v>102</v>
      </c>
      <c r="C69" s="151">
        <v>20</v>
      </c>
      <c r="GU69" s="132"/>
      <c r="GV69" s="132"/>
      <c r="GW69" s="132"/>
      <c r="GX69" s="132"/>
      <c r="GY69" s="132"/>
      <c r="GZ69" s="132"/>
      <c r="HA69" s="132"/>
      <c r="HB69" s="132"/>
      <c r="HC69" s="132"/>
      <c r="HD69" s="132"/>
      <c r="HE69" s="132"/>
      <c r="HF69" s="132"/>
      <c r="HG69" s="132"/>
      <c r="HH69" s="132"/>
      <c r="HI69" s="132"/>
      <c r="HJ69" s="132"/>
      <c r="HK69" s="132"/>
      <c r="HL69" s="132"/>
      <c r="HM69" s="132"/>
      <c r="HN69" s="132"/>
      <c r="HO69" s="132"/>
      <c r="HP69" s="132"/>
      <c r="HQ69" s="132"/>
      <c r="HR69" s="133"/>
      <c r="HS69" s="133"/>
      <c r="HT69" s="133"/>
      <c r="HU69" s="133"/>
      <c r="HV69" s="133"/>
      <c r="HW69" s="133"/>
      <c r="HX69" s="133"/>
      <c r="HY69" s="133"/>
      <c r="HZ69" s="133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s="126" customFormat="1" ht="18" customHeight="1">
      <c r="A70" s="150" t="s">
        <v>197</v>
      </c>
      <c r="B70" s="90" t="s">
        <v>198</v>
      </c>
      <c r="C70" s="151">
        <v>6</v>
      </c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3"/>
      <c r="HS70" s="133"/>
      <c r="HT70" s="133"/>
      <c r="HU70" s="133"/>
      <c r="HV70" s="133"/>
      <c r="HW70" s="133"/>
      <c r="HX70" s="133"/>
      <c r="HY70" s="133"/>
      <c r="HZ70" s="133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s="126" customFormat="1" ht="18" customHeight="1">
      <c r="A71" s="148" t="s">
        <v>199</v>
      </c>
      <c r="B71" s="89" t="s">
        <v>200</v>
      </c>
      <c r="C71" s="149">
        <v>4.85</v>
      </c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3"/>
      <c r="HS71" s="133"/>
      <c r="HT71" s="133"/>
      <c r="HU71" s="133"/>
      <c r="HV71" s="133"/>
      <c r="HW71" s="133"/>
      <c r="HX71" s="133"/>
      <c r="HY71" s="133"/>
      <c r="HZ71" s="133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s="126" customFormat="1" ht="18" customHeight="1">
      <c r="A72" s="150" t="s">
        <v>201</v>
      </c>
      <c r="B72" s="90" t="s">
        <v>202</v>
      </c>
      <c r="C72" s="151">
        <v>4.85</v>
      </c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3"/>
      <c r="HS72" s="133"/>
      <c r="HT72" s="133"/>
      <c r="HU72" s="133"/>
      <c r="HV72" s="133"/>
      <c r="HW72" s="133"/>
      <c r="HX72" s="133"/>
      <c r="HY72" s="133"/>
      <c r="HZ72" s="133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s="126" customFormat="1" ht="18" customHeight="1">
      <c r="A73" s="145" t="s">
        <v>50</v>
      </c>
      <c r="B73" s="146" t="s">
        <v>51</v>
      </c>
      <c r="C73" s="147">
        <v>23</v>
      </c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3"/>
      <c r="HS73" s="133"/>
      <c r="HT73" s="133"/>
      <c r="HU73" s="133"/>
      <c r="HV73" s="133"/>
      <c r="HW73" s="133"/>
      <c r="HX73" s="133"/>
      <c r="HY73" s="133"/>
      <c r="HZ73" s="13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s="126" customFormat="1" ht="18" customHeight="1">
      <c r="A74" s="148" t="s">
        <v>203</v>
      </c>
      <c r="B74" s="89" t="s">
        <v>204</v>
      </c>
      <c r="C74" s="149">
        <v>23</v>
      </c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3"/>
      <c r="HS74" s="133"/>
      <c r="HT74" s="133"/>
      <c r="HU74" s="133"/>
      <c r="HV74" s="133"/>
      <c r="HW74" s="133"/>
      <c r="HX74" s="133"/>
      <c r="HY74" s="133"/>
      <c r="HZ74" s="133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s="126" customFormat="1" ht="18" customHeight="1">
      <c r="A75" s="150" t="s">
        <v>205</v>
      </c>
      <c r="B75" s="90" t="s">
        <v>206</v>
      </c>
      <c r="C75" s="151">
        <v>23</v>
      </c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3"/>
      <c r="HS75" s="133"/>
      <c r="HT75" s="133"/>
      <c r="HU75" s="133"/>
      <c r="HV75" s="133"/>
      <c r="HW75" s="133"/>
      <c r="HX75" s="133"/>
      <c r="HY75" s="133"/>
      <c r="HZ75" s="133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s="126" customFormat="1" ht="18" customHeight="1">
      <c r="A76" s="145" t="s">
        <v>52</v>
      </c>
      <c r="B76" s="146" t="s">
        <v>53</v>
      </c>
      <c r="C76" s="147">
        <v>6327.141377000001</v>
      </c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3"/>
      <c r="HS76" s="133"/>
      <c r="HT76" s="133"/>
      <c r="HU76" s="133"/>
      <c r="HV76" s="133"/>
      <c r="HW76" s="133"/>
      <c r="HX76" s="133"/>
      <c r="HY76" s="133"/>
      <c r="HZ76" s="133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s="126" customFormat="1" ht="18" customHeight="1">
      <c r="A77" s="148" t="s">
        <v>207</v>
      </c>
      <c r="B77" s="89" t="s">
        <v>208</v>
      </c>
      <c r="C77" s="149">
        <v>4020.485011</v>
      </c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3"/>
      <c r="HS77" s="133"/>
      <c r="HT77" s="133"/>
      <c r="HU77" s="133"/>
      <c r="HV77" s="133"/>
      <c r="HW77" s="133"/>
      <c r="HX77" s="133"/>
      <c r="HY77" s="133"/>
      <c r="HZ77" s="133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s="126" customFormat="1" ht="18" customHeight="1">
      <c r="A78" s="150" t="s">
        <v>209</v>
      </c>
      <c r="B78" s="90" t="s">
        <v>100</v>
      </c>
      <c r="C78" s="151">
        <v>3124.023468</v>
      </c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3"/>
      <c r="HS78" s="133"/>
      <c r="HT78" s="133"/>
      <c r="HU78" s="133"/>
      <c r="HV78" s="133"/>
      <c r="HW78" s="133"/>
      <c r="HX78" s="133"/>
      <c r="HY78" s="133"/>
      <c r="HZ78" s="133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s="126" customFormat="1" ht="18" customHeight="1">
      <c r="A79" s="150" t="s">
        <v>210</v>
      </c>
      <c r="B79" s="90" t="s">
        <v>102</v>
      </c>
      <c r="C79" s="151">
        <v>847.201543</v>
      </c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3"/>
      <c r="HS79" s="133"/>
      <c r="HT79" s="133"/>
      <c r="HU79" s="133"/>
      <c r="HV79" s="133"/>
      <c r="HW79" s="133"/>
      <c r="HX79" s="133"/>
      <c r="HY79" s="133"/>
      <c r="HZ79" s="133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s="126" customFormat="1" ht="18" customHeight="1">
      <c r="A80" s="150" t="s">
        <v>211</v>
      </c>
      <c r="B80" s="90" t="s">
        <v>212</v>
      </c>
      <c r="C80" s="151">
        <v>49.26</v>
      </c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3"/>
      <c r="HS80" s="133"/>
      <c r="HT80" s="133"/>
      <c r="HU80" s="133"/>
      <c r="HV80" s="133"/>
      <c r="HW80" s="133"/>
      <c r="HX80" s="133"/>
      <c r="HY80" s="133"/>
      <c r="HZ80" s="133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s="126" customFormat="1" ht="18" customHeight="1">
      <c r="A81" s="148" t="s">
        <v>213</v>
      </c>
      <c r="B81" s="89" t="s">
        <v>214</v>
      </c>
      <c r="C81" s="149">
        <v>1803.604716</v>
      </c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3"/>
      <c r="HS81" s="133"/>
      <c r="HT81" s="133"/>
      <c r="HU81" s="133"/>
      <c r="HV81" s="133"/>
      <c r="HW81" s="133"/>
      <c r="HX81" s="133"/>
      <c r="HY81" s="133"/>
      <c r="HZ81" s="133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s="126" customFormat="1" ht="18" customHeight="1">
      <c r="A82" s="150" t="s">
        <v>215</v>
      </c>
      <c r="B82" s="90" t="s">
        <v>100</v>
      </c>
      <c r="C82" s="151">
        <v>496.065846</v>
      </c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3"/>
      <c r="HS82" s="133"/>
      <c r="HT82" s="133"/>
      <c r="HU82" s="133"/>
      <c r="HV82" s="133"/>
      <c r="HW82" s="133"/>
      <c r="HX82" s="133"/>
      <c r="HY82" s="133"/>
      <c r="HZ82" s="133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s="126" customFormat="1" ht="18" customHeight="1">
      <c r="A83" s="150" t="s">
        <v>216</v>
      </c>
      <c r="B83" s="90" t="s">
        <v>102</v>
      </c>
      <c r="C83" s="151">
        <v>1233.84587</v>
      </c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3"/>
      <c r="HS83" s="133"/>
      <c r="HT83" s="133"/>
      <c r="HU83" s="133"/>
      <c r="HV83" s="133"/>
      <c r="HW83" s="133"/>
      <c r="HX83" s="133"/>
      <c r="HY83" s="133"/>
      <c r="HZ83" s="13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s="126" customFormat="1" ht="18" customHeight="1">
      <c r="A84" s="150" t="s">
        <v>217</v>
      </c>
      <c r="B84" s="90" t="s">
        <v>218</v>
      </c>
      <c r="C84" s="151">
        <v>16.625</v>
      </c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3"/>
      <c r="HS84" s="133"/>
      <c r="HT84" s="133"/>
      <c r="HU84" s="133"/>
      <c r="HV84" s="133"/>
      <c r="HW84" s="133"/>
      <c r="HX84" s="133"/>
      <c r="HY84" s="133"/>
      <c r="HZ84" s="133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s="126" customFormat="1" ht="18" customHeight="1">
      <c r="A85" s="150" t="s">
        <v>219</v>
      </c>
      <c r="B85" s="90" t="s">
        <v>220</v>
      </c>
      <c r="C85" s="151">
        <v>57.068</v>
      </c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3"/>
      <c r="HS85" s="133"/>
      <c r="HT85" s="133"/>
      <c r="HU85" s="133"/>
      <c r="HV85" s="133"/>
      <c r="HW85" s="133"/>
      <c r="HX85" s="133"/>
      <c r="HY85" s="133"/>
      <c r="HZ85" s="133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s="126" customFormat="1" ht="18" customHeight="1">
      <c r="A86" s="148" t="s">
        <v>221</v>
      </c>
      <c r="B86" s="89" t="s">
        <v>222</v>
      </c>
      <c r="C86" s="149">
        <v>503.05165</v>
      </c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3"/>
      <c r="HS86" s="133"/>
      <c r="HT86" s="133"/>
      <c r="HU86" s="133"/>
      <c r="HV86" s="133"/>
      <c r="HW86" s="133"/>
      <c r="HX86" s="133"/>
      <c r="HY86" s="133"/>
      <c r="HZ86" s="133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s="126" customFormat="1" ht="18" customHeight="1">
      <c r="A87" s="150" t="s">
        <v>223</v>
      </c>
      <c r="B87" s="90" t="s">
        <v>224</v>
      </c>
      <c r="C87" s="151">
        <v>0.2</v>
      </c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3"/>
      <c r="HS87" s="133"/>
      <c r="HT87" s="133"/>
      <c r="HU87" s="133"/>
      <c r="HV87" s="133"/>
      <c r="HW87" s="133"/>
      <c r="HX87" s="133"/>
      <c r="HY87" s="133"/>
      <c r="HZ87" s="133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s="126" customFormat="1" ht="18" customHeight="1">
      <c r="A88" s="150" t="s">
        <v>225</v>
      </c>
      <c r="B88" s="90" t="s">
        <v>226</v>
      </c>
      <c r="C88" s="151">
        <v>502.85165</v>
      </c>
      <c r="GU88" s="132"/>
      <c r="GV88" s="132"/>
      <c r="GW88" s="132"/>
      <c r="GX88" s="132"/>
      <c r="GY88" s="132"/>
      <c r="GZ88" s="132"/>
      <c r="HA88" s="132"/>
      <c r="HB88" s="132"/>
      <c r="HC88" s="132"/>
      <c r="HD88" s="132"/>
      <c r="HE88" s="132"/>
      <c r="HF88" s="132"/>
      <c r="HG88" s="132"/>
      <c r="HH88" s="132"/>
      <c r="HI88" s="132"/>
      <c r="HJ88" s="132"/>
      <c r="HK88" s="132"/>
      <c r="HL88" s="132"/>
      <c r="HM88" s="132"/>
      <c r="HN88" s="132"/>
      <c r="HO88" s="132"/>
      <c r="HP88" s="132"/>
      <c r="HQ88" s="132"/>
      <c r="HR88" s="133"/>
      <c r="HS88" s="133"/>
      <c r="HT88" s="133"/>
      <c r="HU88" s="133"/>
      <c r="HV88" s="133"/>
      <c r="HW88" s="133"/>
      <c r="HX88" s="133"/>
      <c r="HY88" s="133"/>
      <c r="HZ88" s="133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s="126" customFormat="1" ht="18" customHeight="1">
      <c r="A89" s="145" t="s">
        <v>54</v>
      </c>
      <c r="B89" s="146" t="s">
        <v>55</v>
      </c>
      <c r="C89" s="147">
        <v>59645.76658300001</v>
      </c>
      <c r="GU89" s="132"/>
      <c r="GV89" s="132"/>
      <c r="GW89" s="132"/>
      <c r="GX89" s="132"/>
      <c r="GY89" s="132"/>
      <c r="GZ89" s="132"/>
      <c r="HA89" s="132"/>
      <c r="HB89" s="132"/>
      <c r="HC89" s="132"/>
      <c r="HD89" s="132"/>
      <c r="HE89" s="132"/>
      <c r="HF89" s="132"/>
      <c r="HG89" s="132"/>
      <c r="HH89" s="132"/>
      <c r="HI89" s="132"/>
      <c r="HJ89" s="132"/>
      <c r="HK89" s="132"/>
      <c r="HL89" s="132"/>
      <c r="HM89" s="132"/>
      <c r="HN89" s="132"/>
      <c r="HO89" s="132"/>
      <c r="HP89" s="132"/>
      <c r="HQ89" s="132"/>
      <c r="HR89" s="133"/>
      <c r="HS89" s="133"/>
      <c r="HT89" s="133"/>
      <c r="HU89" s="133"/>
      <c r="HV89" s="133"/>
      <c r="HW89" s="133"/>
      <c r="HX89" s="133"/>
      <c r="HY89" s="133"/>
      <c r="HZ89" s="133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s="126" customFormat="1" ht="18" customHeight="1">
      <c r="A90" s="148" t="s">
        <v>227</v>
      </c>
      <c r="B90" s="89" t="s">
        <v>228</v>
      </c>
      <c r="C90" s="149">
        <v>3746.7823470000003</v>
      </c>
      <c r="GU90" s="132"/>
      <c r="GV90" s="132"/>
      <c r="GW90" s="132"/>
      <c r="GX90" s="132"/>
      <c r="GY90" s="132"/>
      <c r="GZ90" s="132"/>
      <c r="HA90" s="132"/>
      <c r="HB90" s="132"/>
      <c r="HC90" s="132"/>
      <c r="HD90" s="132"/>
      <c r="HE90" s="132"/>
      <c r="HF90" s="132"/>
      <c r="HG90" s="132"/>
      <c r="HH90" s="132"/>
      <c r="HI90" s="132"/>
      <c r="HJ90" s="132"/>
      <c r="HK90" s="132"/>
      <c r="HL90" s="132"/>
      <c r="HM90" s="132"/>
      <c r="HN90" s="132"/>
      <c r="HO90" s="132"/>
      <c r="HP90" s="132"/>
      <c r="HQ90" s="132"/>
      <c r="HR90" s="133"/>
      <c r="HS90" s="133"/>
      <c r="HT90" s="133"/>
      <c r="HU90" s="133"/>
      <c r="HV90" s="133"/>
      <c r="HW90" s="133"/>
      <c r="HX90" s="133"/>
      <c r="HY90" s="133"/>
      <c r="HZ90" s="133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s="126" customFormat="1" ht="18" customHeight="1">
      <c r="A91" s="150" t="s">
        <v>229</v>
      </c>
      <c r="B91" s="90" t="s">
        <v>100</v>
      </c>
      <c r="C91" s="151">
        <v>2637.172819</v>
      </c>
      <c r="GU91" s="132"/>
      <c r="GV91" s="132"/>
      <c r="GW91" s="132"/>
      <c r="GX91" s="132"/>
      <c r="GY91" s="132"/>
      <c r="GZ91" s="132"/>
      <c r="HA91" s="132"/>
      <c r="HB91" s="132"/>
      <c r="HC91" s="132"/>
      <c r="HD91" s="132"/>
      <c r="HE91" s="132"/>
      <c r="HF91" s="132"/>
      <c r="HG91" s="132"/>
      <c r="HH91" s="132"/>
      <c r="HI91" s="132"/>
      <c r="HJ91" s="132"/>
      <c r="HK91" s="132"/>
      <c r="HL91" s="132"/>
      <c r="HM91" s="132"/>
      <c r="HN91" s="132"/>
      <c r="HO91" s="132"/>
      <c r="HP91" s="132"/>
      <c r="HQ91" s="132"/>
      <c r="HR91" s="133"/>
      <c r="HS91" s="133"/>
      <c r="HT91" s="133"/>
      <c r="HU91" s="133"/>
      <c r="HV91" s="133"/>
      <c r="HW91" s="133"/>
      <c r="HX91" s="133"/>
      <c r="HY91" s="133"/>
      <c r="HZ91" s="133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s="126" customFormat="1" ht="18" customHeight="1">
      <c r="A92" s="150" t="s">
        <v>230</v>
      </c>
      <c r="B92" s="90" t="s">
        <v>102</v>
      </c>
      <c r="C92" s="151">
        <v>1089.809528</v>
      </c>
      <c r="GU92" s="132"/>
      <c r="GV92" s="132"/>
      <c r="GW92" s="132"/>
      <c r="GX92" s="132"/>
      <c r="GY92" s="132"/>
      <c r="GZ92" s="132"/>
      <c r="HA92" s="132"/>
      <c r="HB92" s="132"/>
      <c r="HC92" s="132"/>
      <c r="HD92" s="132"/>
      <c r="HE92" s="132"/>
      <c r="HF92" s="132"/>
      <c r="HG92" s="132"/>
      <c r="HH92" s="132"/>
      <c r="HI92" s="132"/>
      <c r="HJ92" s="132"/>
      <c r="HK92" s="132"/>
      <c r="HL92" s="132"/>
      <c r="HM92" s="132"/>
      <c r="HN92" s="132"/>
      <c r="HO92" s="132"/>
      <c r="HP92" s="132"/>
      <c r="HQ92" s="132"/>
      <c r="HR92" s="133"/>
      <c r="HS92" s="133"/>
      <c r="HT92" s="133"/>
      <c r="HU92" s="133"/>
      <c r="HV92" s="133"/>
      <c r="HW92" s="133"/>
      <c r="HX92" s="133"/>
      <c r="HY92" s="133"/>
      <c r="HZ92" s="133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s="126" customFormat="1" ht="18" customHeight="1">
      <c r="A93" s="150" t="s">
        <v>231</v>
      </c>
      <c r="B93" s="90" t="s">
        <v>232</v>
      </c>
      <c r="C93" s="151">
        <v>19.8</v>
      </c>
      <c r="GU93" s="132"/>
      <c r="GV93" s="132"/>
      <c r="GW93" s="132"/>
      <c r="GX93" s="132"/>
      <c r="GY93" s="132"/>
      <c r="GZ93" s="132"/>
      <c r="HA93" s="132"/>
      <c r="HB93" s="132"/>
      <c r="HC93" s="132"/>
      <c r="HD93" s="132"/>
      <c r="HE93" s="132"/>
      <c r="HF93" s="132"/>
      <c r="HG93" s="132"/>
      <c r="HH93" s="132"/>
      <c r="HI93" s="132"/>
      <c r="HJ93" s="132"/>
      <c r="HK93" s="132"/>
      <c r="HL93" s="132"/>
      <c r="HM93" s="132"/>
      <c r="HN93" s="132"/>
      <c r="HO93" s="132"/>
      <c r="HP93" s="132"/>
      <c r="HQ93" s="132"/>
      <c r="HR93" s="133"/>
      <c r="HS93" s="133"/>
      <c r="HT93" s="133"/>
      <c r="HU93" s="133"/>
      <c r="HV93" s="133"/>
      <c r="HW93" s="133"/>
      <c r="HX93" s="133"/>
      <c r="HY93" s="133"/>
      <c r="HZ93" s="13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s="126" customFormat="1" ht="18" customHeight="1">
      <c r="A94" s="148" t="s">
        <v>233</v>
      </c>
      <c r="B94" s="89" t="s">
        <v>234</v>
      </c>
      <c r="C94" s="149">
        <v>50453.35591300001</v>
      </c>
      <c r="GU94" s="132"/>
      <c r="GV94" s="132"/>
      <c r="GW94" s="132"/>
      <c r="GX94" s="132"/>
      <c r="GY94" s="132"/>
      <c r="GZ94" s="132"/>
      <c r="HA94" s="132"/>
      <c r="HB94" s="132"/>
      <c r="HC94" s="132"/>
      <c r="HD94" s="132"/>
      <c r="HE94" s="132"/>
      <c r="HF94" s="132"/>
      <c r="HG94" s="132"/>
      <c r="HH94" s="132"/>
      <c r="HI94" s="132"/>
      <c r="HJ94" s="132"/>
      <c r="HK94" s="132"/>
      <c r="HL94" s="132"/>
      <c r="HM94" s="132"/>
      <c r="HN94" s="132"/>
      <c r="HO94" s="132"/>
      <c r="HP94" s="132"/>
      <c r="HQ94" s="132"/>
      <c r="HR94" s="133"/>
      <c r="HS94" s="133"/>
      <c r="HT94" s="133"/>
      <c r="HU94" s="133"/>
      <c r="HV94" s="133"/>
      <c r="HW94" s="133"/>
      <c r="HX94" s="133"/>
      <c r="HY94" s="133"/>
      <c r="HZ94" s="133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s="126" customFormat="1" ht="18" customHeight="1">
      <c r="A95" s="150" t="s">
        <v>235</v>
      </c>
      <c r="B95" s="90" t="s">
        <v>236</v>
      </c>
      <c r="C95" s="151">
        <v>4784.91548</v>
      </c>
      <c r="GU95" s="132"/>
      <c r="GV95" s="132"/>
      <c r="GW95" s="132"/>
      <c r="GX95" s="132"/>
      <c r="GY95" s="132"/>
      <c r="GZ95" s="132"/>
      <c r="HA95" s="132"/>
      <c r="HB95" s="132"/>
      <c r="HC95" s="132"/>
      <c r="HD95" s="132"/>
      <c r="HE95" s="132"/>
      <c r="HF95" s="132"/>
      <c r="HG95" s="132"/>
      <c r="HH95" s="132"/>
      <c r="HI95" s="132"/>
      <c r="HJ95" s="132"/>
      <c r="HK95" s="132"/>
      <c r="HL95" s="132"/>
      <c r="HM95" s="132"/>
      <c r="HN95" s="132"/>
      <c r="HO95" s="132"/>
      <c r="HP95" s="132"/>
      <c r="HQ95" s="132"/>
      <c r="HR95" s="133"/>
      <c r="HS95" s="133"/>
      <c r="HT95" s="133"/>
      <c r="HU95" s="133"/>
      <c r="HV95" s="133"/>
      <c r="HW95" s="133"/>
      <c r="HX95" s="133"/>
      <c r="HY95" s="133"/>
      <c r="HZ95" s="133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s="126" customFormat="1" ht="18" customHeight="1">
      <c r="A96" s="150" t="s">
        <v>237</v>
      </c>
      <c r="B96" s="90" t="s">
        <v>238</v>
      </c>
      <c r="C96" s="151">
        <v>20403.56055</v>
      </c>
      <c r="GU96" s="132"/>
      <c r="GV96" s="132"/>
      <c r="GW96" s="132"/>
      <c r="GX96" s="132"/>
      <c r="GY96" s="132"/>
      <c r="GZ96" s="132"/>
      <c r="HA96" s="132"/>
      <c r="HB96" s="132"/>
      <c r="HC96" s="132"/>
      <c r="HD96" s="132"/>
      <c r="HE96" s="132"/>
      <c r="HF96" s="132"/>
      <c r="HG96" s="132"/>
      <c r="HH96" s="132"/>
      <c r="HI96" s="132"/>
      <c r="HJ96" s="132"/>
      <c r="HK96" s="132"/>
      <c r="HL96" s="132"/>
      <c r="HM96" s="132"/>
      <c r="HN96" s="132"/>
      <c r="HO96" s="132"/>
      <c r="HP96" s="132"/>
      <c r="HQ96" s="132"/>
      <c r="HR96" s="133"/>
      <c r="HS96" s="133"/>
      <c r="HT96" s="133"/>
      <c r="HU96" s="133"/>
      <c r="HV96" s="133"/>
      <c r="HW96" s="133"/>
      <c r="HX96" s="133"/>
      <c r="HY96" s="133"/>
      <c r="HZ96" s="133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s="126" customFormat="1" ht="18" customHeight="1">
      <c r="A97" s="150" t="s">
        <v>239</v>
      </c>
      <c r="B97" s="90" t="s">
        <v>240</v>
      </c>
      <c r="C97" s="151">
        <v>12777.339828</v>
      </c>
      <c r="GU97" s="132"/>
      <c r="GV97" s="132"/>
      <c r="GW97" s="132"/>
      <c r="GX97" s="132"/>
      <c r="GY97" s="132"/>
      <c r="GZ97" s="132"/>
      <c r="HA97" s="132"/>
      <c r="HB97" s="132"/>
      <c r="HC97" s="132"/>
      <c r="HD97" s="132"/>
      <c r="HE97" s="132"/>
      <c r="HF97" s="132"/>
      <c r="HG97" s="132"/>
      <c r="HH97" s="132"/>
      <c r="HI97" s="132"/>
      <c r="HJ97" s="132"/>
      <c r="HK97" s="132"/>
      <c r="HL97" s="132"/>
      <c r="HM97" s="132"/>
      <c r="HN97" s="132"/>
      <c r="HO97" s="132"/>
      <c r="HP97" s="132"/>
      <c r="HQ97" s="132"/>
      <c r="HR97" s="133"/>
      <c r="HS97" s="133"/>
      <c r="HT97" s="133"/>
      <c r="HU97" s="133"/>
      <c r="HV97" s="133"/>
      <c r="HW97" s="133"/>
      <c r="HX97" s="133"/>
      <c r="HY97" s="133"/>
      <c r="HZ97" s="133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126" customFormat="1" ht="18" customHeight="1">
      <c r="A98" s="150" t="s">
        <v>241</v>
      </c>
      <c r="B98" s="90" t="s">
        <v>242</v>
      </c>
      <c r="C98" s="151">
        <v>8576.827897000001</v>
      </c>
      <c r="GU98" s="132"/>
      <c r="GV98" s="132"/>
      <c r="GW98" s="132"/>
      <c r="GX98" s="132"/>
      <c r="GY98" s="132"/>
      <c r="GZ98" s="132"/>
      <c r="HA98" s="132"/>
      <c r="HB98" s="132"/>
      <c r="HC98" s="132"/>
      <c r="HD98" s="132"/>
      <c r="HE98" s="132"/>
      <c r="HF98" s="132"/>
      <c r="HG98" s="132"/>
      <c r="HH98" s="132"/>
      <c r="HI98" s="132"/>
      <c r="HJ98" s="132"/>
      <c r="HK98" s="132"/>
      <c r="HL98" s="132"/>
      <c r="HM98" s="132"/>
      <c r="HN98" s="132"/>
      <c r="HO98" s="132"/>
      <c r="HP98" s="132"/>
      <c r="HQ98" s="132"/>
      <c r="HR98" s="133"/>
      <c r="HS98" s="133"/>
      <c r="HT98" s="133"/>
      <c r="HU98" s="133"/>
      <c r="HV98" s="133"/>
      <c r="HW98" s="133"/>
      <c r="HX98" s="133"/>
      <c r="HY98" s="133"/>
      <c r="HZ98" s="133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s="126" customFormat="1" ht="18" customHeight="1">
      <c r="A99" s="150" t="s">
        <v>243</v>
      </c>
      <c r="B99" s="90" t="s">
        <v>244</v>
      </c>
      <c r="C99" s="151">
        <v>3910.712158</v>
      </c>
      <c r="GU99" s="132"/>
      <c r="GV99" s="132"/>
      <c r="GW99" s="132"/>
      <c r="GX99" s="132"/>
      <c r="GY99" s="132"/>
      <c r="GZ99" s="132"/>
      <c r="HA99" s="132"/>
      <c r="HB99" s="132"/>
      <c r="HC99" s="132"/>
      <c r="HD99" s="132"/>
      <c r="HE99" s="132"/>
      <c r="HF99" s="132"/>
      <c r="HG99" s="132"/>
      <c r="HH99" s="132"/>
      <c r="HI99" s="132"/>
      <c r="HJ99" s="132"/>
      <c r="HK99" s="132"/>
      <c r="HL99" s="132"/>
      <c r="HM99" s="132"/>
      <c r="HN99" s="132"/>
      <c r="HO99" s="132"/>
      <c r="HP99" s="132"/>
      <c r="HQ99" s="132"/>
      <c r="HR99" s="133"/>
      <c r="HS99" s="133"/>
      <c r="HT99" s="133"/>
      <c r="HU99" s="133"/>
      <c r="HV99" s="133"/>
      <c r="HW99" s="133"/>
      <c r="HX99" s="133"/>
      <c r="HY99" s="133"/>
      <c r="HZ99" s="133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s="126" customFormat="1" ht="18" customHeight="1">
      <c r="A100" s="148" t="s">
        <v>245</v>
      </c>
      <c r="B100" s="89" t="s">
        <v>246</v>
      </c>
      <c r="C100" s="149">
        <v>3575.56885</v>
      </c>
      <c r="GU100" s="132"/>
      <c r="GV100" s="132"/>
      <c r="GW100" s="132"/>
      <c r="GX100" s="132"/>
      <c r="GY100" s="132"/>
      <c r="GZ100" s="132"/>
      <c r="HA100" s="132"/>
      <c r="HB100" s="132"/>
      <c r="HC100" s="132"/>
      <c r="HD100" s="132"/>
      <c r="HE100" s="132"/>
      <c r="HF100" s="132"/>
      <c r="HG100" s="132"/>
      <c r="HH100" s="132"/>
      <c r="HI100" s="132"/>
      <c r="HJ100" s="132"/>
      <c r="HK100" s="132"/>
      <c r="HL100" s="132"/>
      <c r="HM100" s="132"/>
      <c r="HN100" s="132"/>
      <c r="HO100" s="132"/>
      <c r="HP100" s="132"/>
      <c r="HQ100" s="132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s="126" customFormat="1" ht="18" customHeight="1">
      <c r="A101" s="150" t="s">
        <v>247</v>
      </c>
      <c r="B101" s="90" t="s">
        <v>248</v>
      </c>
      <c r="C101" s="151">
        <v>3574.22485</v>
      </c>
      <c r="GU101" s="132"/>
      <c r="GV101" s="132"/>
      <c r="GW101" s="132"/>
      <c r="GX101" s="132"/>
      <c r="GY101" s="132"/>
      <c r="GZ101" s="132"/>
      <c r="HA101" s="132"/>
      <c r="HB101" s="132"/>
      <c r="HC101" s="132"/>
      <c r="HD101" s="132"/>
      <c r="HE101" s="132"/>
      <c r="HF101" s="132"/>
      <c r="HG101" s="132"/>
      <c r="HH101" s="132"/>
      <c r="HI101" s="132"/>
      <c r="HJ101" s="132"/>
      <c r="HK101" s="132"/>
      <c r="HL101" s="132"/>
      <c r="HM101" s="132"/>
      <c r="HN101" s="132"/>
      <c r="HO101" s="132"/>
      <c r="HP101" s="132"/>
      <c r="HQ101" s="132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34" s="129" customFormat="1" ht="18" customHeight="1">
      <c r="A102" s="150" t="s">
        <v>249</v>
      </c>
      <c r="B102" s="90" t="s">
        <v>250</v>
      </c>
      <c r="C102" s="154">
        <v>1.344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32"/>
      <c r="GV102" s="132"/>
      <c r="GW102" s="132"/>
      <c r="GX102" s="132"/>
      <c r="GY102" s="132"/>
      <c r="GZ102" s="132"/>
      <c r="HA102" s="132"/>
      <c r="HB102" s="132"/>
      <c r="HC102" s="132"/>
      <c r="HD102" s="132"/>
      <c r="HE102" s="132"/>
      <c r="HF102" s="132"/>
      <c r="HG102" s="132"/>
      <c r="HH102" s="132"/>
      <c r="HI102" s="132"/>
      <c r="HJ102" s="132"/>
      <c r="HK102" s="132"/>
      <c r="HL102" s="132"/>
      <c r="HM102" s="132"/>
      <c r="HN102" s="132"/>
      <c r="HO102" s="132"/>
      <c r="HP102" s="132"/>
      <c r="HQ102" s="132"/>
      <c r="HR102" s="156"/>
      <c r="HS102" s="156"/>
      <c r="HT102" s="156"/>
      <c r="HU102" s="156"/>
      <c r="HV102" s="156"/>
      <c r="HW102" s="156"/>
      <c r="HX102" s="156"/>
      <c r="HY102" s="156"/>
      <c r="HZ102" s="156"/>
    </row>
    <row r="103" spans="1:251" s="126" customFormat="1" ht="18" customHeight="1">
      <c r="A103" s="148" t="s">
        <v>251</v>
      </c>
      <c r="B103" s="89" t="s">
        <v>252</v>
      </c>
      <c r="C103" s="149">
        <v>194.42</v>
      </c>
      <c r="GU103" s="132"/>
      <c r="GV103" s="132"/>
      <c r="GW103" s="132"/>
      <c r="GX103" s="132"/>
      <c r="GY103" s="132"/>
      <c r="GZ103" s="132"/>
      <c r="HA103" s="132"/>
      <c r="HB103" s="132"/>
      <c r="HC103" s="132"/>
      <c r="HD103" s="132"/>
      <c r="HE103" s="132"/>
      <c r="HF103" s="132"/>
      <c r="HG103" s="132"/>
      <c r="HH103" s="132"/>
      <c r="HI103" s="132"/>
      <c r="HJ103" s="132"/>
      <c r="HK103" s="132"/>
      <c r="HL103" s="132"/>
      <c r="HM103" s="132"/>
      <c r="HN103" s="132"/>
      <c r="HO103" s="132"/>
      <c r="HP103" s="132"/>
      <c r="HQ103" s="132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s="126" customFormat="1" ht="18" customHeight="1">
      <c r="A104" s="150" t="s">
        <v>253</v>
      </c>
      <c r="B104" s="90" t="s">
        <v>254</v>
      </c>
      <c r="C104" s="151">
        <v>194.42</v>
      </c>
      <c r="GU104" s="132"/>
      <c r="GV104" s="132"/>
      <c r="GW104" s="132"/>
      <c r="GX104" s="132"/>
      <c r="GY104" s="132"/>
      <c r="GZ104" s="132"/>
      <c r="HA104" s="132"/>
      <c r="HB104" s="132"/>
      <c r="HC104" s="132"/>
      <c r="HD104" s="132"/>
      <c r="HE104" s="132"/>
      <c r="HF104" s="132"/>
      <c r="HG104" s="132"/>
      <c r="HH104" s="132"/>
      <c r="HI104" s="132"/>
      <c r="HJ104" s="132"/>
      <c r="HK104" s="132"/>
      <c r="HL104" s="132"/>
      <c r="HM104" s="132"/>
      <c r="HN104" s="132"/>
      <c r="HO104" s="132"/>
      <c r="HP104" s="132"/>
      <c r="HQ104" s="132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s="126" customFormat="1" ht="18" customHeight="1">
      <c r="A105" s="148" t="s">
        <v>255</v>
      </c>
      <c r="B105" s="89" t="s">
        <v>256</v>
      </c>
      <c r="C105" s="149">
        <v>105.339007</v>
      </c>
      <c r="GU105" s="132"/>
      <c r="GV105" s="132"/>
      <c r="GW105" s="132"/>
      <c r="GX105" s="132"/>
      <c r="GY105" s="132"/>
      <c r="GZ105" s="132"/>
      <c r="HA105" s="132"/>
      <c r="HB105" s="132"/>
      <c r="HC105" s="132"/>
      <c r="HD105" s="132"/>
      <c r="HE105" s="132"/>
      <c r="HF105" s="132"/>
      <c r="HG105" s="132"/>
      <c r="HH105" s="132"/>
      <c r="HI105" s="132"/>
      <c r="HJ105" s="132"/>
      <c r="HK105" s="132"/>
      <c r="HL105" s="132"/>
      <c r="HM105" s="132"/>
      <c r="HN105" s="132"/>
      <c r="HO105" s="132"/>
      <c r="HP105" s="132"/>
      <c r="HQ105" s="132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s="126" customFormat="1" ht="18" customHeight="1">
      <c r="A106" s="150" t="s">
        <v>257</v>
      </c>
      <c r="B106" s="90" t="s">
        <v>258</v>
      </c>
      <c r="C106" s="151">
        <v>105.339007</v>
      </c>
      <c r="GU106" s="132"/>
      <c r="GV106" s="132"/>
      <c r="GW106" s="132"/>
      <c r="GX106" s="132"/>
      <c r="GY106" s="132"/>
      <c r="GZ106" s="132"/>
      <c r="HA106" s="132"/>
      <c r="HB106" s="132"/>
      <c r="HC106" s="132"/>
      <c r="HD106" s="132"/>
      <c r="HE106" s="132"/>
      <c r="HF106" s="132"/>
      <c r="HG106" s="132"/>
      <c r="HH106" s="132"/>
      <c r="HI106" s="132"/>
      <c r="HJ106" s="132"/>
      <c r="HK106" s="132"/>
      <c r="HL106" s="132"/>
      <c r="HM106" s="132"/>
      <c r="HN106" s="132"/>
      <c r="HO106" s="132"/>
      <c r="HP106" s="132"/>
      <c r="HQ106" s="132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s="126" customFormat="1" ht="18" customHeight="1">
      <c r="A107" s="148" t="s">
        <v>259</v>
      </c>
      <c r="B107" s="89" t="s">
        <v>260</v>
      </c>
      <c r="C107" s="149">
        <v>1570.300466</v>
      </c>
      <c r="GU107" s="132"/>
      <c r="GV107" s="132"/>
      <c r="GW107" s="132"/>
      <c r="GX107" s="132"/>
      <c r="GY107" s="132"/>
      <c r="GZ107" s="132"/>
      <c r="HA107" s="132"/>
      <c r="HB107" s="132"/>
      <c r="HC107" s="132"/>
      <c r="HD107" s="132"/>
      <c r="HE107" s="132"/>
      <c r="HF107" s="132"/>
      <c r="HG107" s="132"/>
      <c r="HH107" s="132"/>
      <c r="HI107" s="132"/>
      <c r="HJ107" s="132"/>
      <c r="HK107" s="132"/>
      <c r="HL107" s="132"/>
      <c r="HM107" s="132"/>
      <c r="HN107" s="132"/>
      <c r="HO107" s="132"/>
      <c r="HP107" s="132"/>
      <c r="HQ107" s="132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s="126" customFormat="1" ht="18" customHeight="1">
      <c r="A108" s="150" t="s">
        <v>261</v>
      </c>
      <c r="B108" s="90" t="s">
        <v>262</v>
      </c>
      <c r="C108" s="151">
        <v>1570.300466</v>
      </c>
      <c r="GU108" s="132"/>
      <c r="GV108" s="132"/>
      <c r="GW108" s="132"/>
      <c r="GX108" s="132"/>
      <c r="GY108" s="132"/>
      <c r="GZ108" s="132"/>
      <c r="HA108" s="132"/>
      <c r="HB108" s="132"/>
      <c r="HC108" s="132"/>
      <c r="HD108" s="132"/>
      <c r="HE108" s="132"/>
      <c r="HF108" s="132"/>
      <c r="HG108" s="132"/>
      <c r="HH108" s="132"/>
      <c r="HI108" s="132"/>
      <c r="HJ108" s="132"/>
      <c r="HK108" s="132"/>
      <c r="HL108" s="132"/>
      <c r="HM108" s="132"/>
      <c r="HN108" s="132"/>
      <c r="HO108" s="132"/>
      <c r="HP108" s="132"/>
      <c r="HQ108" s="132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s="126" customFormat="1" ht="18" customHeight="1">
      <c r="A109" s="145" t="s">
        <v>56</v>
      </c>
      <c r="B109" s="146" t="s">
        <v>57</v>
      </c>
      <c r="C109" s="147">
        <v>1202.3546649999998</v>
      </c>
      <c r="GU109" s="132"/>
      <c r="GV109" s="132"/>
      <c r="GW109" s="132"/>
      <c r="GX109" s="132"/>
      <c r="GY109" s="132"/>
      <c r="GZ109" s="132"/>
      <c r="HA109" s="132"/>
      <c r="HB109" s="132"/>
      <c r="HC109" s="132"/>
      <c r="HD109" s="132"/>
      <c r="HE109" s="132"/>
      <c r="HF109" s="132"/>
      <c r="HG109" s="132"/>
      <c r="HH109" s="132"/>
      <c r="HI109" s="132"/>
      <c r="HJ109" s="132"/>
      <c r="HK109" s="132"/>
      <c r="HL109" s="132"/>
      <c r="HM109" s="132"/>
      <c r="HN109" s="132"/>
      <c r="HO109" s="132"/>
      <c r="HP109" s="132"/>
      <c r="HQ109" s="132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s="126" customFormat="1" ht="18" customHeight="1">
      <c r="A110" s="148" t="s">
        <v>263</v>
      </c>
      <c r="B110" s="89" t="s">
        <v>264</v>
      </c>
      <c r="C110" s="149">
        <v>71.300726</v>
      </c>
      <c r="GU110" s="132"/>
      <c r="GV110" s="132"/>
      <c r="GW110" s="132"/>
      <c r="GX110" s="132"/>
      <c r="GY110" s="132"/>
      <c r="GZ110" s="132"/>
      <c r="HA110" s="132"/>
      <c r="HB110" s="132"/>
      <c r="HC110" s="132"/>
      <c r="HD110" s="132"/>
      <c r="HE110" s="132"/>
      <c r="HF110" s="132"/>
      <c r="HG110" s="132"/>
      <c r="HH110" s="132"/>
      <c r="HI110" s="132"/>
      <c r="HJ110" s="132"/>
      <c r="HK110" s="132"/>
      <c r="HL110" s="132"/>
      <c r="HM110" s="132"/>
      <c r="HN110" s="132"/>
      <c r="HO110" s="132"/>
      <c r="HP110" s="132"/>
      <c r="HQ110" s="132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126" customFormat="1" ht="18" customHeight="1">
      <c r="A111" s="150" t="s">
        <v>265</v>
      </c>
      <c r="B111" s="90" t="s">
        <v>100</v>
      </c>
      <c r="C111" s="151">
        <v>71.05615</v>
      </c>
      <c r="GU111" s="132"/>
      <c r="GV111" s="132"/>
      <c r="GW111" s="132"/>
      <c r="GX111" s="132"/>
      <c r="GY111" s="132"/>
      <c r="GZ111" s="132"/>
      <c r="HA111" s="132"/>
      <c r="HB111" s="132"/>
      <c r="HC111" s="132"/>
      <c r="HD111" s="132"/>
      <c r="HE111" s="132"/>
      <c r="HF111" s="132"/>
      <c r="HG111" s="132"/>
      <c r="HH111" s="132"/>
      <c r="HI111" s="132"/>
      <c r="HJ111" s="132"/>
      <c r="HK111" s="132"/>
      <c r="HL111" s="132"/>
      <c r="HM111" s="132"/>
      <c r="HN111" s="132"/>
      <c r="HO111" s="132"/>
      <c r="HP111" s="132"/>
      <c r="HQ111" s="132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s="126" customFormat="1" ht="18" customHeight="1">
      <c r="A112" s="150" t="s">
        <v>266</v>
      </c>
      <c r="B112" s="90" t="s">
        <v>102</v>
      </c>
      <c r="C112" s="151">
        <v>0.244576</v>
      </c>
      <c r="GU112" s="132"/>
      <c r="GV112" s="132"/>
      <c r="GW112" s="132"/>
      <c r="GX112" s="132"/>
      <c r="GY112" s="132"/>
      <c r="GZ112" s="132"/>
      <c r="HA112" s="132"/>
      <c r="HB112" s="132"/>
      <c r="HC112" s="132"/>
      <c r="HD112" s="132"/>
      <c r="HE112" s="132"/>
      <c r="HF112" s="132"/>
      <c r="HG112" s="132"/>
      <c r="HH112" s="132"/>
      <c r="HI112" s="132"/>
      <c r="HJ112" s="132"/>
      <c r="HK112" s="132"/>
      <c r="HL112" s="132"/>
      <c r="HM112" s="132"/>
      <c r="HN112" s="132"/>
      <c r="HO112" s="132"/>
      <c r="HP112" s="132"/>
      <c r="HQ112" s="132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s="126" customFormat="1" ht="18" customHeight="1">
      <c r="A113" s="148" t="s">
        <v>267</v>
      </c>
      <c r="B113" s="89" t="s">
        <v>268</v>
      </c>
      <c r="C113" s="149">
        <v>8</v>
      </c>
      <c r="GU113" s="132"/>
      <c r="GV113" s="132"/>
      <c r="GW113" s="132"/>
      <c r="GX113" s="132"/>
      <c r="GY113" s="132"/>
      <c r="GZ113" s="132"/>
      <c r="HA113" s="132"/>
      <c r="HB113" s="132"/>
      <c r="HC113" s="132"/>
      <c r="HD113" s="132"/>
      <c r="HE113" s="132"/>
      <c r="HF113" s="132"/>
      <c r="HG113" s="132"/>
      <c r="HH113" s="132"/>
      <c r="HI113" s="132"/>
      <c r="HJ113" s="132"/>
      <c r="HK113" s="132"/>
      <c r="HL113" s="132"/>
      <c r="HM113" s="132"/>
      <c r="HN113" s="132"/>
      <c r="HO113" s="132"/>
      <c r="HP113" s="132"/>
      <c r="HQ113" s="132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126" customFormat="1" ht="18" customHeight="1">
      <c r="A114" s="150" t="s">
        <v>269</v>
      </c>
      <c r="B114" s="90" t="s">
        <v>270</v>
      </c>
      <c r="C114" s="151">
        <v>8</v>
      </c>
      <c r="GU114" s="132"/>
      <c r="GV114" s="132"/>
      <c r="GW114" s="132"/>
      <c r="GX114" s="132"/>
      <c r="GY114" s="132"/>
      <c r="GZ114" s="132"/>
      <c r="HA114" s="132"/>
      <c r="HB114" s="132"/>
      <c r="HC114" s="132"/>
      <c r="HD114" s="132"/>
      <c r="HE114" s="132"/>
      <c r="HF114" s="132"/>
      <c r="HG114" s="132"/>
      <c r="HH114" s="132"/>
      <c r="HI114" s="132"/>
      <c r="HJ114" s="132"/>
      <c r="HK114" s="132"/>
      <c r="HL114" s="132"/>
      <c r="HM114" s="132"/>
      <c r="HN114" s="132"/>
      <c r="HO114" s="132"/>
      <c r="HP114" s="132"/>
      <c r="HQ114" s="132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s="126" customFormat="1" ht="18" customHeight="1">
      <c r="A115" s="148" t="s">
        <v>271</v>
      </c>
      <c r="B115" s="89" t="s">
        <v>272</v>
      </c>
      <c r="C115" s="149">
        <v>474.54553899999996</v>
      </c>
      <c r="GU115" s="132"/>
      <c r="GV115" s="132"/>
      <c r="GW115" s="132"/>
      <c r="GX115" s="132"/>
      <c r="GY115" s="132"/>
      <c r="GZ115" s="132"/>
      <c r="HA115" s="132"/>
      <c r="HB115" s="132"/>
      <c r="HC115" s="132"/>
      <c r="HD115" s="132"/>
      <c r="HE115" s="132"/>
      <c r="HF115" s="132"/>
      <c r="HG115" s="132"/>
      <c r="HH115" s="132"/>
      <c r="HI115" s="132"/>
      <c r="HJ115" s="132"/>
      <c r="HK115" s="132"/>
      <c r="HL115" s="132"/>
      <c r="HM115" s="132"/>
      <c r="HN115" s="132"/>
      <c r="HO115" s="132"/>
      <c r="HP115" s="132"/>
      <c r="HQ115" s="132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s="126" customFormat="1" ht="18" customHeight="1">
      <c r="A116" s="150" t="s">
        <v>273</v>
      </c>
      <c r="B116" s="90" t="s">
        <v>274</v>
      </c>
      <c r="C116" s="151">
        <v>244.2</v>
      </c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s="126" customFormat="1" ht="18" customHeight="1">
      <c r="A117" s="150" t="s">
        <v>275</v>
      </c>
      <c r="B117" s="90" t="s">
        <v>276</v>
      </c>
      <c r="C117" s="151">
        <v>230.345539</v>
      </c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s="126" customFormat="1" ht="18" customHeight="1">
      <c r="A118" s="148" t="s">
        <v>277</v>
      </c>
      <c r="B118" s="89" t="s">
        <v>278</v>
      </c>
      <c r="C118" s="149">
        <v>136.93</v>
      </c>
      <c r="GU118" s="132"/>
      <c r="GV118" s="132"/>
      <c r="GW118" s="132"/>
      <c r="GX118" s="132"/>
      <c r="GY118" s="132"/>
      <c r="GZ118" s="132"/>
      <c r="HA118" s="132"/>
      <c r="HB118" s="132"/>
      <c r="HC118" s="132"/>
      <c r="HD118" s="132"/>
      <c r="HE118" s="132"/>
      <c r="HF118" s="132"/>
      <c r="HG118" s="132"/>
      <c r="HH118" s="132"/>
      <c r="HI118" s="132"/>
      <c r="HJ118" s="132"/>
      <c r="HK118" s="132"/>
      <c r="HL118" s="132"/>
      <c r="HM118" s="132"/>
      <c r="HN118" s="132"/>
      <c r="HO118" s="132"/>
      <c r="HP118" s="132"/>
      <c r="HQ118" s="132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s="126" customFormat="1" ht="18" customHeight="1">
      <c r="A119" s="150" t="s">
        <v>279</v>
      </c>
      <c r="B119" s="90" t="s">
        <v>280</v>
      </c>
      <c r="C119" s="151">
        <v>40.75</v>
      </c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2"/>
      <c r="HH119" s="132"/>
      <c r="HI119" s="132"/>
      <c r="HJ119" s="132"/>
      <c r="HK119" s="132"/>
      <c r="HL119" s="132"/>
      <c r="HM119" s="132"/>
      <c r="HN119" s="132"/>
      <c r="HO119" s="132"/>
      <c r="HP119" s="132"/>
      <c r="HQ119" s="132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s="126" customFormat="1" ht="18" customHeight="1">
      <c r="A120" s="150" t="s">
        <v>281</v>
      </c>
      <c r="B120" s="90" t="s">
        <v>282</v>
      </c>
      <c r="C120" s="151">
        <v>96.18</v>
      </c>
      <c r="GU120" s="132"/>
      <c r="GV120" s="132"/>
      <c r="GW120" s="132"/>
      <c r="GX120" s="132"/>
      <c r="GY120" s="132"/>
      <c r="GZ120" s="132"/>
      <c r="HA120" s="132"/>
      <c r="HB120" s="132"/>
      <c r="HC120" s="132"/>
      <c r="HD120" s="132"/>
      <c r="HE120" s="132"/>
      <c r="HF120" s="132"/>
      <c r="HG120" s="132"/>
      <c r="HH120" s="132"/>
      <c r="HI120" s="132"/>
      <c r="HJ120" s="132"/>
      <c r="HK120" s="132"/>
      <c r="HL120" s="132"/>
      <c r="HM120" s="132"/>
      <c r="HN120" s="132"/>
      <c r="HO120" s="132"/>
      <c r="HP120" s="132"/>
      <c r="HQ120" s="132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s="126" customFormat="1" ht="18" customHeight="1">
      <c r="A121" s="148" t="s">
        <v>283</v>
      </c>
      <c r="B121" s="89" t="s">
        <v>284</v>
      </c>
      <c r="C121" s="149">
        <v>511.5784</v>
      </c>
      <c r="GU121" s="132"/>
      <c r="GV121" s="132"/>
      <c r="GW121" s="132"/>
      <c r="GX121" s="132"/>
      <c r="GY121" s="132"/>
      <c r="GZ121" s="132"/>
      <c r="HA121" s="132"/>
      <c r="HB121" s="132"/>
      <c r="HC121" s="132"/>
      <c r="HD121" s="132"/>
      <c r="HE121" s="132"/>
      <c r="HF121" s="132"/>
      <c r="HG121" s="132"/>
      <c r="HH121" s="132"/>
      <c r="HI121" s="132"/>
      <c r="HJ121" s="132"/>
      <c r="HK121" s="132"/>
      <c r="HL121" s="132"/>
      <c r="HM121" s="132"/>
      <c r="HN121" s="132"/>
      <c r="HO121" s="132"/>
      <c r="HP121" s="132"/>
      <c r="HQ121" s="132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s="126" customFormat="1" ht="18" customHeight="1">
      <c r="A122" s="150" t="s">
        <v>285</v>
      </c>
      <c r="B122" s="90" t="s">
        <v>286</v>
      </c>
      <c r="C122" s="151">
        <v>500</v>
      </c>
      <c r="GU122" s="132"/>
      <c r="GV122" s="132"/>
      <c r="GW122" s="132"/>
      <c r="GX122" s="132"/>
      <c r="GY122" s="132"/>
      <c r="GZ122" s="132"/>
      <c r="HA122" s="132"/>
      <c r="HB122" s="132"/>
      <c r="HC122" s="132"/>
      <c r="HD122" s="132"/>
      <c r="HE122" s="132"/>
      <c r="HF122" s="132"/>
      <c r="HG122" s="132"/>
      <c r="HH122" s="132"/>
      <c r="HI122" s="132"/>
      <c r="HJ122" s="132"/>
      <c r="HK122" s="132"/>
      <c r="HL122" s="132"/>
      <c r="HM122" s="132"/>
      <c r="HN122" s="132"/>
      <c r="HO122" s="132"/>
      <c r="HP122" s="132"/>
      <c r="HQ122" s="132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s="126" customFormat="1" ht="18" customHeight="1">
      <c r="A123" s="150" t="s">
        <v>287</v>
      </c>
      <c r="B123" s="90" t="s">
        <v>288</v>
      </c>
      <c r="C123" s="151">
        <v>11.5784</v>
      </c>
      <c r="GU123" s="132"/>
      <c r="GV123" s="132"/>
      <c r="GW123" s="132"/>
      <c r="GX123" s="132"/>
      <c r="GY123" s="132"/>
      <c r="GZ123" s="132"/>
      <c r="HA123" s="132"/>
      <c r="HB123" s="132"/>
      <c r="HC123" s="132"/>
      <c r="HD123" s="132"/>
      <c r="HE123" s="132"/>
      <c r="HF123" s="132"/>
      <c r="HG123" s="132"/>
      <c r="HH123" s="132"/>
      <c r="HI123" s="132"/>
      <c r="HJ123" s="132"/>
      <c r="HK123" s="132"/>
      <c r="HL123" s="132"/>
      <c r="HM123" s="132"/>
      <c r="HN123" s="132"/>
      <c r="HO123" s="132"/>
      <c r="HP123" s="132"/>
      <c r="HQ123" s="132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s="126" customFormat="1" ht="18" customHeight="1">
      <c r="A124" s="145" t="s">
        <v>58</v>
      </c>
      <c r="B124" s="146" t="s">
        <v>59</v>
      </c>
      <c r="C124" s="147">
        <v>5685.30478</v>
      </c>
      <c r="GU124" s="132"/>
      <c r="GV124" s="132"/>
      <c r="GW124" s="132"/>
      <c r="GX124" s="132"/>
      <c r="GY124" s="132"/>
      <c r="GZ124" s="132"/>
      <c r="HA124" s="132"/>
      <c r="HB124" s="132"/>
      <c r="HC124" s="132"/>
      <c r="HD124" s="132"/>
      <c r="HE124" s="132"/>
      <c r="HF124" s="132"/>
      <c r="HG124" s="132"/>
      <c r="HH124" s="132"/>
      <c r="HI124" s="132"/>
      <c r="HJ124" s="132"/>
      <c r="HK124" s="132"/>
      <c r="HL124" s="132"/>
      <c r="HM124" s="132"/>
      <c r="HN124" s="132"/>
      <c r="HO124" s="132"/>
      <c r="HP124" s="132"/>
      <c r="HQ124" s="132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s="126" customFormat="1" ht="18" customHeight="1">
      <c r="A125" s="148" t="s">
        <v>289</v>
      </c>
      <c r="B125" s="89" t="s">
        <v>290</v>
      </c>
      <c r="C125" s="149">
        <v>3961.55807</v>
      </c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132"/>
      <c r="HQ125" s="132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s="126" customFormat="1" ht="18" customHeight="1">
      <c r="A126" s="150" t="s">
        <v>291</v>
      </c>
      <c r="B126" s="90" t="s">
        <v>100</v>
      </c>
      <c r="C126" s="151">
        <v>120.7754</v>
      </c>
      <c r="GU126" s="132"/>
      <c r="GV126" s="132"/>
      <c r="GW126" s="132"/>
      <c r="GX126" s="132"/>
      <c r="GY126" s="132"/>
      <c r="GZ126" s="132"/>
      <c r="HA126" s="132"/>
      <c r="HB126" s="132"/>
      <c r="HC126" s="132"/>
      <c r="HD126" s="132"/>
      <c r="HE126" s="132"/>
      <c r="HF126" s="132"/>
      <c r="HG126" s="132"/>
      <c r="HH126" s="132"/>
      <c r="HI126" s="132"/>
      <c r="HJ126" s="132"/>
      <c r="HK126" s="132"/>
      <c r="HL126" s="132"/>
      <c r="HM126" s="132"/>
      <c r="HN126" s="132"/>
      <c r="HO126" s="132"/>
      <c r="HP126" s="132"/>
      <c r="HQ126" s="132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s="126" customFormat="1" ht="18" customHeight="1">
      <c r="A127" s="150" t="s">
        <v>292</v>
      </c>
      <c r="B127" s="90" t="s">
        <v>293</v>
      </c>
      <c r="C127" s="151">
        <v>145.180913</v>
      </c>
      <c r="GU127" s="132"/>
      <c r="GV127" s="132"/>
      <c r="GW127" s="132"/>
      <c r="GX127" s="132"/>
      <c r="GY127" s="132"/>
      <c r="GZ127" s="132"/>
      <c r="HA127" s="132"/>
      <c r="HB127" s="132"/>
      <c r="HC127" s="132"/>
      <c r="HD127" s="132"/>
      <c r="HE127" s="132"/>
      <c r="HF127" s="132"/>
      <c r="HG127" s="132"/>
      <c r="HH127" s="132"/>
      <c r="HI127" s="132"/>
      <c r="HJ127" s="132"/>
      <c r="HK127" s="132"/>
      <c r="HL127" s="132"/>
      <c r="HM127" s="132"/>
      <c r="HN127" s="132"/>
      <c r="HO127" s="132"/>
      <c r="HP127" s="132"/>
      <c r="HQ127" s="132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s="126" customFormat="1" ht="18" customHeight="1">
      <c r="A128" s="150" t="s">
        <v>294</v>
      </c>
      <c r="B128" s="90" t="s">
        <v>295</v>
      </c>
      <c r="C128" s="151">
        <v>545.289386</v>
      </c>
      <c r="GU128" s="132"/>
      <c r="GV128" s="132"/>
      <c r="GW128" s="132"/>
      <c r="GX128" s="132"/>
      <c r="GY128" s="132"/>
      <c r="GZ128" s="132"/>
      <c r="HA128" s="132"/>
      <c r="HB128" s="132"/>
      <c r="HC128" s="132"/>
      <c r="HD128" s="132"/>
      <c r="HE128" s="132"/>
      <c r="HF128" s="132"/>
      <c r="HG128" s="132"/>
      <c r="HH128" s="132"/>
      <c r="HI128" s="132"/>
      <c r="HJ128" s="132"/>
      <c r="HK128" s="132"/>
      <c r="HL128" s="132"/>
      <c r="HM128" s="132"/>
      <c r="HN128" s="132"/>
      <c r="HO128" s="132"/>
      <c r="HP128" s="132"/>
      <c r="HQ128" s="132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s="126" customFormat="1" ht="18" customHeight="1">
      <c r="A129" s="150" t="s">
        <v>296</v>
      </c>
      <c r="B129" s="90" t="s">
        <v>297</v>
      </c>
      <c r="C129" s="151">
        <v>36.120468</v>
      </c>
      <c r="GU129" s="132"/>
      <c r="GV129" s="132"/>
      <c r="GW129" s="132"/>
      <c r="GX129" s="132"/>
      <c r="GY129" s="132"/>
      <c r="GZ129" s="132"/>
      <c r="HA129" s="132"/>
      <c r="HB129" s="132"/>
      <c r="HC129" s="132"/>
      <c r="HD129" s="132"/>
      <c r="HE129" s="132"/>
      <c r="HF129" s="132"/>
      <c r="HG129" s="132"/>
      <c r="HH129" s="132"/>
      <c r="HI129" s="132"/>
      <c r="HJ129" s="132"/>
      <c r="HK129" s="132"/>
      <c r="HL129" s="132"/>
      <c r="HM129" s="132"/>
      <c r="HN129" s="132"/>
      <c r="HO129" s="132"/>
      <c r="HP129" s="132"/>
      <c r="HQ129" s="132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s="126" customFormat="1" ht="18" customHeight="1">
      <c r="A130" s="150" t="s">
        <v>298</v>
      </c>
      <c r="B130" s="90" t="s">
        <v>299</v>
      </c>
      <c r="C130" s="151">
        <v>2</v>
      </c>
      <c r="GU130" s="132"/>
      <c r="GV130" s="132"/>
      <c r="GW130" s="132"/>
      <c r="GX130" s="132"/>
      <c r="GY130" s="132"/>
      <c r="GZ130" s="132"/>
      <c r="HA130" s="132"/>
      <c r="HB130" s="132"/>
      <c r="HC130" s="132"/>
      <c r="HD130" s="132"/>
      <c r="HE130" s="132"/>
      <c r="HF130" s="132"/>
      <c r="HG130" s="132"/>
      <c r="HH130" s="132"/>
      <c r="HI130" s="132"/>
      <c r="HJ130" s="132"/>
      <c r="HK130" s="132"/>
      <c r="HL130" s="132"/>
      <c r="HM130" s="132"/>
      <c r="HN130" s="132"/>
      <c r="HO130" s="132"/>
      <c r="HP130" s="132"/>
      <c r="HQ130" s="132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s="126" customFormat="1" ht="18" customHeight="1">
      <c r="A131" s="150" t="s">
        <v>300</v>
      </c>
      <c r="B131" s="90" t="s">
        <v>301</v>
      </c>
      <c r="C131" s="151">
        <v>3112.191903</v>
      </c>
      <c r="GU131" s="132"/>
      <c r="GV131" s="132"/>
      <c r="GW131" s="132"/>
      <c r="GX131" s="132"/>
      <c r="GY131" s="132"/>
      <c r="GZ131" s="132"/>
      <c r="HA131" s="132"/>
      <c r="HB131" s="132"/>
      <c r="HC131" s="132"/>
      <c r="HD131" s="132"/>
      <c r="HE131" s="132"/>
      <c r="HF131" s="132"/>
      <c r="HG131" s="132"/>
      <c r="HH131" s="132"/>
      <c r="HI131" s="132"/>
      <c r="HJ131" s="132"/>
      <c r="HK131" s="132"/>
      <c r="HL131" s="132"/>
      <c r="HM131" s="132"/>
      <c r="HN131" s="132"/>
      <c r="HO131" s="132"/>
      <c r="HP131" s="132"/>
      <c r="HQ131" s="132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s="126" customFormat="1" ht="18" customHeight="1">
      <c r="A132" s="148" t="s">
        <v>302</v>
      </c>
      <c r="B132" s="89" t="s">
        <v>303</v>
      </c>
      <c r="C132" s="149">
        <v>56.449439</v>
      </c>
      <c r="GU132" s="132"/>
      <c r="GV132" s="132"/>
      <c r="GW132" s="132"/>
      <c r="GX132" s="132"/>
      <c r="GY132" s="132"/>
      <c r="GZ132" s="132"/>
      <c r="HA132" s="132"/>
      <c r="HB132" s="132"/>
      <c r="HC132" s="132"/>
      <c r="HD132" s="132"/>
      <c r="HE132" s="132"/>
      <c r="HF132" s="132"/>
      <c r="HG132" s="132"/>
      <c r="HH132" s="132"/>
      <c r="HI132" s="132"/>
      <c r="HJ132" s="132"/>
      <c r="HK132" s="132"/>
      <c r="HL132" s="132"/>
      <c r="HM132" s="132"/>
      <c r="HN132" s="132"/>
      <c r="HO132" s="132"/>
      <c r="HP132" s="132"/>
      <c r="HQ132" s="132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s="126" customFormat="1" ht="18" customHeight="1">
      <c r="A133" s="150" t="s">
        <v>304</v>
      </c>
      <c r="B133" s="90" t="s">
        <v>305</v>
      </c>
      <c r="C133" s="151">
        <v>36.448653</v>
      </c>
      <c r="GU133" s="132"/>
      <c r="GV133" s="132"/>
      <c r="GW133" s="132"/>
      <c r="GX133" s="132"/>
      <c r="GY133" s="132"/>
      <c r="GZ133" s="132"/>
      <c r="HA133" s="132"/>
      <c r="HB133" s="132"/>
      <c r="HC133" s="132"/>
      <c r="HD133" s="132"/>
      <c r="HE133" s="132"/>
      <c r="HF133" s="132"/>
      <c r="HG133" s="132"/>
      <c r="HH133" s="132"/>
      <c r="HI133" s="132"/>
      <c r="HJ133" s="132"/>
      <c r="HK133" s="132"/>
      <c r="HL133" s="132"/>
      <c r="HM133" s="132"/>
      <c r="HN133" s="132"/>
      <c r="HO133" s="132"/>
      <c r="HP133" s="132"/>
      <c r="HQ133" s="132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s="126" customFormat="1" ht="18" customHeight="1">
      <c r="A134" s="150" t="s">
        <v>306</v>
      </c>
      <c r="B134" s="90" t="s">
        <v>307</v>
      </c>
      <c r="C134" s="151">
        <v>20.000786</v>
      </c>
      <c r="GU134" s="132"/>
      <c r="GV134" s="132"/>
      <c r="GW134" s="132"/>
      <c r="GX134" s="132"/>
      <c r="GY134" s="132"/>
      <c r="GZ134" s="132"/>
      <c r="HA134" s="132"/>
      <c r="HB134" s="132"/>
      <c r="HC134" s="132"/>
      <c r="HD134" s="132"/>
      <c r="HE134" s="132"/>
      <c r="HF134" s="132"/>
      <c r="HG134" s="132"/>
      <c r="HH134" s="132"/>
      <c r="HI134" s="132"/>
      <c r="HJ134" s="132"/>
      <c r="HK134" s="132"/>
      <c r="HL134" s="132"/>
      <c r="HM134" s="132"/>
      <c r="HN134" s="132"/>
      <c r="HO134" s="132"/>
      <c r="HP134" s="132"/>
      <c r="HQ134" s="132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s="126" customFormat="1" ht="18" customHeight="1">
      <c r="A135" s="148" t="s">
        <v>308</v>
      </c>
      <c r="B135" s="89" t="s">
        <v>309</v>
      </c>
      <c r="C135" s="149">
        <v>80.606922</v>
      </c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s="126" customFormat="1" ht="18" customHeight="1">
      <c r="A136" s="150" t="s">
        <v>310</v>
      </c>
      <c r="B136" s="90" t="s">
        <v>311</v>
      </c>
      <c r="C136" s="151">
        <v>80.606922</v>
      </c>
      <c r="GU136" s="132"/>
      <c r="GV136" s="132"/>
      <c r="GW136" s="132"/>
      <c r="GX136" s="132"/>
      <c r="GY136" s="132"/>
      <c r="GZ136" s="132"/>
      <c r="HA136" s="132"/>
      <c r="HB136" s="132"/>
      <c r="HC136" s="132"/>
      <c r="HD136" s="132"/>
      <c r="HE136" s="132"/>
      <c r="HF136" s="132"/>
      <c r="HG136" s="132"/>
      <c r="HH136" s="132"/>
      <c r="HI136" s="132"/>
      <c r="HJ136" s="132"/>
      <c r="HK136" s="132"/>
      <c r="HL136" s="132"/>
      <c r="HM136" s="132"/>
      <c r="HN136" s="132"/>
      <c r="HO136" s="132"/>
      <c r="HP136" s="132"/>
      <c r="HQ136" s="132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s="126" customFormat="1" ht="18" customHeight="1">
      <c r="A137" s="148" t="s">
        <v>312</v>
      </c>
      <c r="B137" s="89" t="s">
        <v>313</v>
      </c>
      <c r="C137" s="149">
        <v>314.641195</v>
      </c>
      <c r="GU137" s="132"/>
      <c r="GV137" s="132"/>
      <c r="GW137" s="132"/>
      <c r="GX137" s="132"/>
      <c r="GY137" s="132"/>
      <c r="GZ137" s="132"/>
      <c r="HA137" s="132"/>
      <c r="HB137" s="132"/>
      <c r="HC137" s="132"/>
      <c r="HD137" s="132"/>
      <c r="HE137" s="132"/>
      <c r="HF137" s="132"/>
      <c r="HG137" s="132"/>
      <c r="HH137" s="132"/>
      <c r="HI137" s="132"/>
      <c r="HJ137" s="132"/>
      <c r="HK137" s="132"/>
      <c r="HL137" s="132"/>
      <c r="HM137" s="132"/>
      <c r="HN137" s="132"/>
      <c r="HO137" s="132"/>
      <c r="HP137" s="132"/>
      <c r="HQ137" s="132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s="126" customFormat="1" ht="18" customHeight="1">
      <c r="A138" s="150" t="s">
        <v>314</v>
      </c>
      <c r="B138" s="90" t="s">
        <v>315</v>
      </c>
      <c r="C138" s="151">
        <v>61.989233999999996</v>
      </c>
      <c r="GU138" s="132"/>
      <c r="GV138" s="132"/>
      <c r="GW138" s="132"/>
      <c r="GX138" s="132"/>
      <c r="GY138" s="132"/>
      <c r="GZ138" s="132"/>
      <c r="HA138" s="132"/>
      <c r="HB138" s="132"/>
      <c r="HC138" s="132"/>
      <c r="HD138" s="132"/>
      <c r="HE138" s="132"/>
      <c r="HF138" s="132"/>
      <c r="HG138" s="132"/>
      <c r="HH138" s="132"/>
      <c r="HI138" s="132"/>
      <c r="HJ138" s="132"/>
      <c r="HK138" s="132"/>
      <c r="HL138" s="132"/>
      <c r="HM138" s="132"/>
      <c r="HN138" s="132"/>
      <c r="HO138" s="132"/>
      <c r="HP138" s="132"/>
      <c r="HQ138" s="132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s="126" customFormat="1" ht="18" customHeight="1">
      <c r="A139" s="150" t="s">
        <v>316</v>
      </c>
      <c r="B139" s="90" t="s">
        <v>317</v>
      </c>
      <c r="C139" s="151">
        <v>158.651961</v>
      </c>
      <c r="GU139" s="132"/>
      <c r="GV139" s="132"/>
      <c r="GW139" s="132"/>
      <c r="GX139" s="132"/>
      <c r="GY139" s="132"/>
      <c r="GZ139" s="132"/>
      <c r="HA139" s="132"/>
      <c r="HB139" s="132"/>
      <c r="HC139" s="132"/>
      <c r="HD139" s="132"/>
      <c r="HE139" s="132"/>
      <c r="HF139" s="132"/>
      <c r="HG139" s="132"/>
      <c r="HH139" s="132"/>
      <c r="HI139" s="132"/>
      <c r="HJ139" s="132"/>
      <c r="HK139" s="132"/>
      <c r="HL139" s="132"/>
      <c r="HM139" s="132"/>
      <c r="HN139" s="132"/>
      <c r="HO139" s="132"/>
      <c r="HP139" s="132"/>
      <c r="HQ139" s="132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s="126" customFormat="1" ht="18" customHeight="1">
      <c r="A140" s="150" t="s">
        <v>318</v>
      </c>
      <c r="B140" s="90" t="s">
        <v>319</v>
      </c>
      <c r="C140" s="151">
        <v>94</v>
      </c>
      <c r="GU140" s="132"/>
      <c r="GV140" s="132"/>
      <c r="GW140" s="132"/>
      <c r="GX140" s="132"/>
      <c r="GY140" s="132"/>
      <c r="GZ140" s="132"/>
      <c r="HA140" s="132"/>
      <c r="HB140" s="132"/>
      <c r="HC140" s="132"/>
      <c r="HD140" s="132"/>
      <c r="HE140" s="132"/>
      <c r="HF140" s="132"/>
      <c r="HG140" s="132"/>
      <c r="HH140" s="132"/>
      <c r="HI140" s="132"/>
      <c r="HJ140" s="132"/>
      <c r="HK140" s="132"/>
      <c r="HL140" s="132"/>
      <c r="HM140" s="132"/>
      <c r="HN140" s="132"/>
      <c r="HO140" s="132"/>
      <c r="HP140" s="132"/>
      <c r="HQ140" s="132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s="126" customFormat="1" ht="18" customHeight="1">
      <c r="A141" s="148" t="s">
        <v>320</v>
      </c>
      <c r="B141" s="89" t="s">
        <v>321</v>
      </c>
      <c r="C141" s="149">
        <v>1272.049154</v>
      </c>
      <c r="GU141" s="132"/>
      <c r="GV141" s="132"/>
      <c r="GW141" s="132"/>
      <c r="GX141" s="132"/>
      <c r="GY141" s="132"/>
      <c r="GZ141" s="132"/>
      <c r="HA141" s="132"/>
      <c r="HB141" s="132"/>
      <c r="HC141" s="132"/>
      <c r="HD141" s="132"/>
      <c r="HE141" s="132"/>
      <c r="HF141" s="132"/>
      <c r="HG141" s="132"/>
      <c r="HH141" s="132"/>
      <c r="HI141" s="132"/>
      <c r="HJ141" s="132"/>
      <c r="HK141" s="132"/>
      <c r="HL141" s="132"/>
      <c r="HM141" s="132"/>
      <c r="HN141" s="132"/>
      <c r="HO141" s="132"/>
      <c r="HP141" s="132"/>
      <c r="HQ141" s="132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s="126" customFormat="1" ht="18" customHeight="1">
      <c r="A142" s="150" t="s">
        <v>322</v>
      </c>
      <c r="B142" s="90" t="s">
        <v>323</v>
      </c>
      <c r="C142" s="151">
        <v>10</v>
      </c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s="126" customFormat="1" ht="18" customHeight="1">
      <c r="A143" s="150" t="s">
        <v>324</v>
      </c>
      <c r="B143" s="90" t="s">
        <v>325</v>
      </c>
      <c r="C143" s="151">
        <v>1262.049154</v>
      </c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s="126" customFormat="1" ht="18" customHeight="1">
      <c r="A144" s="145" t="s">
        <v>60</v>
      </c>
      <c r="B144" s="146" t="s">
        <v>61</v>
      </c>
      <c r="C144" s="147">
        <v>39048.808757</v>
      </c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s="126" customFormat="1" ht="18" customHeight="1">
      <c r="A145" s="148" t="s">
        <v>326</v>
      </c>
      <c r="B145" s="89" t="s">
        <v>327</v>
      </c>
      <c r="C145" s="149">
        <v>4395.9321310000005</v>
      </c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s="126" customFormat="1" ht="18" customHeight="1">
      <c r="A146" s="150" t="s">
        <v>328</v>
      </c>
      <c r="B146" s="90" t="s">
        <v>100</v>
      </c>
      <c r="C146" s="151">
        <v>205.584738</v>
      </c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  <c r="HH146" s="132"/>
      <c r="HI146" s="132"/>
      <c r="HJ146" s="132"/>
      <c r="HK146" s="132"/>
      <c r="HL146" s="132"/>
      <c r="HM146" s="132"/>
      <c r="HN146" s="132"/>
      <c r="HO146" s="132"/>
      <c r="HP146" s="132"/>
      <c r="HQ146" s="132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s="126" customFormat="1" ht="18" customHeight="1">
      <c r="A147" s="150" t="s">
        <v>329</v>
      </c>
      <c r="B147" s="90" t="s">
        <v>123</v>
      </c>
      <c r="C147" s="151">
        <v>22</v>
      </c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s="126" customFormat="1" ht="18" customHeight="1">
      <c r="A148" s="150" t="s">
        <v>330</v>
      </c>
      <c r="B148" s="90" t="s">
        <v>331</v>
      </c>
      <c r="C148" s="151">
        <v>20</v>
      </c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s="126" customFormat="1" ht="18" customHeight="1">
      <c r="A149" s="150" t="s">
        <v>332</v>
      </c>
      <c r="B149" s="90" t="s">
        <v>333</v>
      </c>
      <c r="C149" s="151">
        <v>125.05593</v>
      </c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s="126" customFormat="1" ht="18" customHeight="1">
      <c r="A150" s="150" t="s">
        <v>334</v>
      </c>
      <c r="B150" s="90" t="s">
        <v>335</v>
      </c>
      <c r="C150" s="151">
        <v>395.224523</v>
      </c>
      <c r="GU150" s="132"/>
      <c r="GV150" s="132"/>
      <c r="GW150" s="132"/>
      <c r="GX150" s="132"/>
      <c r="GY150" s="132"/>
      <c r="GZ150" s="132"/>
      <c r="HA150" s="132"/>
      <c r="HB150" s="132"/>
      <c r="HC150" s="132"/>
      <c r="HD150" s="132"/>
      <c r="HE150" s="132"/>
      <c r="HF150" s="132"/>
      <c r="HG150" s="132"/>
      <c r="HH150" s="132"/>
      <c r="HI150" s="132"/>
      <c r="HJ150" s="132"/>
      <c r="HK150" s="132"/>
      <c r="HL150" s="132"/>
      <c r="HM150" s="132"/>
      <c r="HN150" s="132"/>
      <c r="HO150" s="132"/>
      <c r="HP150" s="132"/>
      <c r="HQ150" s="132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s="126" customFormat="1" ht="18" customHeight="1">
      <c r="A151" s="150" t="s">
        <v>336</v>
      </c>
      <c r="B151" s="90" t="s">
        <v>337</v>
      </c>
      <c r="C151" s="151">
        <v>44.145</v>
      </c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s="126" customFormat="1" ht="18" customHeight="1">
      <c r="A152" s="150" t="s">
        <v>338</v>
      </c>
      <c r="B152" s="90" t="s">
        <v>339</v>
      </c>
      <c r="C152" s="151">
        <v>3583.92194</v>
      </c>
      <c r="GU152" s="132"/>
      <c r="GV152" s="132"/>
      <c r="GW152" s="132"/>
      <c r="GX152" s="132"/>
      <c r="GY152" s="132"/>
      <c r="GZ152" s="132"/>
      <c r="HA152" s="132"/>
      <c r="HB152" s="132"/>
      <c r="HC152" s="132"/>
      <c r="HD152" s="132"/>
      <c r="HE152" s="132"/>
      <c r="HF152" s="132"/>
      <c r="HG152" s="132"/>
      <c r="HH152" s="132"/>
      <c r="HI152" s="132"/>
      <c r="HJ152" s="132"/>
      <c r="HK152" s="132"/>
      <c r="HL152" s="132"/>
      <c r="HM152" s="132"/>
      <c r="HN152" s="132"/>
      <c r="HO152" s="132"/>
      <c r="HP152" s="132"/>
      <c r="HQ152" s="132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s="126" customFormat="1" ht="18" customHeight="1">
      <c r="A153" s="148" t="s">
        <v>340</v>
      </c>
      <c r="B153" s="89" t="s">
        <v>341</v>
      </c>
      <c r="C153" s="149">
        <v>569.240862</v>
      </c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s="126" customFormat="1" ht="18" customHeight="1">
      <c r="A154" s="150" t="s">
        <v>342</v>
      </c>
      <c r="B154" s="90" t="s">
        <v>100</v>
      </c>
      <c r="C154" s="151">
        <v>347.230733</v>
      </c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s="126" customFormat="1" ht="18" customHeight="1">
      <c r="A155" s="150" t="s">
        <v>343</v>
      </c>
      <c r="B155" s="90" t="s">
        <v>293</v>
      </c>
      <c r="C155" s="151">
        <v>0.2953</v>
      </c>
      <c r="GU155" s="132"/>
      <c r="GV155" s="132"/>
      <c r="GW155" s="132"/>
      <c r="GX155" s="132"/>
      <c r="GY155" s="132"/>
      <c r="GZ155" s="132"/>
      <c r="HA155" s="132"/>
      <c r="HB155" s="132"/>
      <c r="HC155" s="132"/>
      <c r="HD155" s="132"/>
      <c r="HE155" s="132"/>
      <c r="HF155" s="132"/>
      <c r="HG155" s="132"/>
      <c r="HH155" s="132"/>
      <c r="HI155" s="132"/>
      <c r="HJ155" s="132"/>
      <c r="HK155" s="132"/>
      <c r="HL155" s="132"/>
      <c r="HM155" s="132"/>
      <c r="HN155" s="132"/>
      <c r="HO155" s="132"/>
      <c r="HP155" s="132"/>
      <c r="HQ155" s="132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 s="126" customFormat="1" ht="18" customHeight="1">
      <c r="A156" s="150" t="s">
        <v>344</v>
      </c>
      <c r="B156" s="90" t="s">
        <v>345</v>
      </c>
      <c r="C156" s="151">
        <v>221.714829</v>
      </c>
      <c r="GU156" s="132"/>
      <c r="GV156" s="132"/>
      <c r="GW156" s="132"/>
      <c r="GX156" s="132"/>
      <c r="GY156" s="132"/>
      <c r="GZ156" s="132"/>
      <c r="HA156" s="132"/>
      <c r="HB156" s="132"/>
      <c r="HC156" s="132"/>
      <c r="HD156" s="132"/>
      <c r="HE156" s="132"/>
      <c r="HF156" s="132"/>
      <c r="HG156" s="132"/>
      <c r="HH156" s="132"/>
      <c r="HI156" s="132"/>
      <c r="HJ156" s="132"/>
      <c r="HK156" s="132"/>
      <c r="HL156" s="132"/>
      <c r="HM156" s="132"/>
      <c r="HN156" s="132"/>
      <c r="HO156" s="132"/>
      <c r="HP156" s="132"/>
      <c r="HQ156" s="132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 s="126" customFormat="1" ht="18" customHeight="1">
      <c r="A157" s="148" t="s">
        <v>346</v>
      </c>
      <c r="B157" s="89" t="s">
        <v>347</v>
      </c>
      <c r="C157" s="149">
        <v>13316.16236</v>
      </c>
      <c r="GU157" s="132"/>
      <c r="GV157" s="132"/>
      <c r="GW157" s="132"/>
      <c r="GX157" s="132"/>
      <c r="GY157" s="132"/>
      <c r="GZ157" s="132"/>
      <c r="HA157" s="132"/>
      <c r="HB157" s="132"/>
      <c r="HC157" s="132"/>
      <c r="HD157" s="132"/>
      <c r="HE157" s="132"/>
      <c r="HF157" s="132"/>
      <c r="HG157" s="132"/>
      <c r="HH157" s="132"/>
      <c r="HI157" s="132"/>
      <c r="HJ157" s="132"/>
      <c r="HK157" s="132"/>
      <c r="HL157" s="132"/>
      <c r="HM157" s="132"/>
      <c r="HN157" s="132"/>
      <c r="HO157" s="132"/>
      <c r="HP157" s="132"/>
      <c r="HQ157" s="132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 s="126" customFormat="1" ht="18" customHeight="1">
      <c r="A158" s="150" t="s">
        <v>348</v>
      </c>
      <c r="B158" s="90" t="s">
        <v>349</v>
      </c>
      <c r="C158" s="151">
        <v>719.90784</v>
      </c>
      <c r="GU158" s="132"/>
      <c r="GV158" s="132"/>
      <c r="GW158" s="132"/>
      <c r="GX158" s="132"/>
      <c r="GY158" s="132"/>
      <c r="GZ158" s="132"/>
      <c r="HA158" s="132"/>
      <c r="HB158" s="132"/>
      <c r="HC158" s="132"/>
      <c r="HD158" s="132"/>
      <c r="HE158" s="132"/>
      <c r="HF158" s="132"/>
      <c r="HG158" s="132"/>
      <c r="HH158" s="132"/>
      <c r="HI158" s="132"/>
      <c r="HJ158" s="132"/>
      <c r="HK158" s="132"/>
      <c r="HL158" s="132"/>
      <c r="HM158" s="132"/>
      <c r="HN158" s="132"/>
      <c r="HO158" s="132"/>
      <c r="HP158" s="132"/>
      <c r="HQ158" s="132"/>
      <c r="HR158" s="133"/>
      <c r="HS158" s="133"/>
      <c r="HT158" s="133"/>
      <c r="HU158" s="133"/>
      <c r="HV158" s="133"/>
      <c r="HW158" s="133"/>
      <c r="HX158" s="133"/>
      <c r="HY158" s="133"/>
      <c r="HZ158" s="133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 s="126" customFormat="1" ht="18" customHeight="1">
      <c r="A159" s="150" t="s">
        <v>350</v>
      </c>
      <c r="B159" s="90" t="s">
        <v>351</v>
      </c>
      <c r="C159" s="151">
        <v>7.516235</v>
      </c>
      <c r="GU159" s="132"/>
      <c r="GV159" s="132"/>
      <c r="GW159" s="132"/>
      <c r="GX159" s="132"/>
      <c r="GY159" s="132"/>
      <c r="GZ159" s="132"/>
      <c r="HA159" s="132"/>
      <c r="HB159" s="132"/>
      <c r="HC159" s="132"/>
      <c r="HD159" s="132"/>
      <c r="HE159" s="132"/>
      <c r="HF159" s="132"/>
      <c r="HG159" s="132"/>
      <c r="HH159" s="132"/>
      <c r="HI159" s="132"/>
      <c r="HJ159" s="132"/>
      <c r="HK159" s="132"/>
      <c r="HL159" s="132"/>
      <c r="HM159" s="132"/>
      <c r="HN159" s="132"/>
      <c r="HO159" s="132"/>
      <c r="HP159" s="132"/>
      <c r="HQ159" s="132"/>
      <c r="HR159" s="133"/>
      <c r="HS159" s="133"/>
      <c r="HT159" s="133"/>
      <c r="HU159" s="133"/>
      <c r="HV159" s="133"/>
      <c r="HW159" s="133"/>
      <c r="HX159" s="133"/>
      <c r="HY159" s="133"/>
      <c r="HZ159" s="133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 s="126" customFormat="1" ht="18" customHeight="1">
      <c r="A160" s="150" t="s">
        <v>352</v>
      </c>
      <c r="B160" s="90" t="s">
        <v>353</v>
      </c>
      <c r="C160" s="151">
        <v>6473.158857</v>
      </c>
      <c r="GU160" s="132"/>
      <c r="GV160" s="132"/>
      <c r="GW160" s="132"/>
      <c r="GX160" s="132"/>
      <c r="GY160" s="132"/>
      <c r="GZ160" s="132"/>
      <c r="HA160" s="132"/>
      <c r="HB160" s="132"/>
      <c r="HC160" s="132"/>
      <c r="HD160" s="132"/>
      <c r="HE160" s="132"/>
      <c r="HF160" s="132"/>
      <c r="HG160" s="132"/>
      <c r="HH160" s="132"/>
      <c r="HI160" s="132"/>
      <c r="HJ160" s="132"/>
      <c r="HK160" s="132"/>
      <c r="HL160" s="132"/>
      <c r="HM160" s="132"/>
      <c r="HN160" s="132"/>
      <c r="HO160" s="132"/>
      <c r="HP160" s="132"/>
      <c r="HQ160" s="132"/>
      <c r="HR160" s="133"/>
      <c r="HS160" s="133"/>
      <c r="HT160" s="133"/>
      <c r="HU160" s="133"/>
      <c r="HV160" s="133"/>
      <c r="HW160" s="133"/>
      <c r="HX160" s="133"/>
      <c r="HY160" s="133"/>
      <c r="HZ160" s="133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 s="126" customFormat="1" ht="18" customHeight="1">
      <c r="A161" s="150" t="s">
        <v>354</v>
      </c>
      <c r="B161" s="90" t="s">
        <v>355</v>
      </c>
      <c r="C161" s="151">
        <v>5868.579428</v>
      </c>
      <c r="GU161" s="132"/>
      <c r="GV161" s="132"/>
      <c r="GW161" s="132"/>
      <c r="GX161" s="132"/>
      <c r="GY161" s="132"/>
      <c r="GZ161" s="132"/>
      <c r="HA161" s="132"/>
      <c r="HB161" s="132"/>
      <c r="HC161" s="132"/>
      <c r="HD161" s="132"/>
      <c r="HE161" s="132"/>
      <c r="HF161" s="132"/>
      <c r="HG161" s="132"/>
      <c r="HH161" s="132"/>
      <c r="HI161" s="132"/>
      <c r="HJ161" s="132"/>
      <c r="HK161" s="132"/>
      <c r="HL161" s="132"/>
      <c r="HM161" s="132"/>
      <c r="HN161" s="132"/>
      <c r="HO161" s="132"/>
      <c r="HP161" s="132"/>
      <c r="HQ161" s="132"/>
      <c r="HR161" s="133"/>
      <c r="HS161" s="133"/>
      <c r="HT161" s="133"/>
      <c r="HU161" s="133"/>
      <c r="HV161" s="133"/>
      <c r="HW161" s="133"/>
      <c r="HX161" s="133"/>
      <c r="HY161" s="133"/>
      <c r="HZ161" s="133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 s="126" customFormat="1" ht="18" customHeight="1">
      <c r="A162" s="150" t="s">
        <v>356</v>
      </c>
      <c r="B162" s="90" t="s">
        <v>357</v>
      </c>
      <c r="C162" s="151">
        <v>247</v>
      </c>
      <c r="GU162" s="132"/>
      <c r="GV162" s="132"/>
      <c r="GW162" s="132"/>
      <c r="GX162" s="132"/>
      <c r="GY162" s="132"/>
      <c r="GZ162" s="132"/>
      <c r="HA162" s="132"/>
      <c r="HB162" s="132"/>
      <c r="HC162" s="132"/>
      <c r="HD162" s="132"/>
      <c r="HE162" s="132"/>
      <c r="HF162" s="132"/>
      <c r="HG162" s="132"/>
      <c r="HH162" s="132"/>
      <c r="HI162" s="132"/>
      <c r="HJ162" s="132"/>
      <c r="HK162" s="132"/>
      <c r="HL162" s="132"/>
      <c r="HM162" s="132"/>
      <c r="HN162" s="132"/>
      <c r="HO162" s="132"/>
      <c r="HP162" s="132"/>
      <c r="HQ162" s="132"/>
      <c r="HR162" s="133"/>
      <c r="HS162" s="133"/>
      <c r="HT162" s="133"/>
      <c r="HU162" s="133"/>
      <c r="HV162" s="133"/>
      <c r="HW162" s="133"/>
      <c r="HX162" s="133"/>
      <c r="HY162" s="133"/>
      <c r="HZ162" s="133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 s="126" customFormat="1" ht="18" customHeight="1">
      <c r="A163" s="148" t="s">
        <v>358</v>
      </c>
      <c r="B163" s="89" t="s">
        <v>359</v>
      </c>
      <c r="C163" s="149">
        <v>3818.34</v>
      </c>
      <c r="GU163" s="132"/>
      <c r="GV163" s="132"/>
      <c r="GW163" s="132"/>
      <c r="GX163" s="132"/>
      <c r="GY163" s="132"/>
      <c r="GZ163" s="132"/>
      <c r="HA163" s="132"/>
      <c r="HB163" s="132"/>
      <c r="HC163" s="132"/>
      <c r="HD163" s="132"/>
      <c r="HE163" s="132"/>
      <c r="HF163" s="132"/>
      <c r="HG163" s="132"/>
      <c r="HH163" s="132"/>
      <c r="HI163" s="132"/>
      <c r="HJ163" s="132"/>
      <c r="HK163" s="132"/>
      <c r="HL163" s="132"/>
      <c r="HM163" s="132"/>
      <c r="HN163" s="132"/>
      <c r="HO163" s="132"/>
      <c r="HP163" s="132"/>
      <c r="HQ163" s="132"/>
      <c r="HR163" s="133"/>
      <c r="HS163" s="133"/>
      <c r="HT163" s="133"/>
      <c r="HU163" s="133"/>
      <c r="HV163" s="133"/>
      <c r="HW163" s="133"/>
      <c r="HX163" s="133"/>
      <c r="HY163" s="133"/>
      <c r="HZ163" s="13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 s="126" customFormat="1" ht="18" customHeight="1">
      <c r="A164" s="150" t="s">
        <v>360</v>
      </c>
      <c r="B164" s="90" t="s">
        <v>361</v>
      </c>
      <c r="C164" s="151">
        <v>120</v>
      </c>
      <c r="GU164" s="132"/>
      <c r="GV164" s="132"/>
      <c r="GW164" s="132"/>
      <c r="GX164" s="132"/>
      <c r="GY164" s="132"/>
      <c r="GZ164" s="132"/>
      <c r="HA164" s="132"/>
      <c r="HB164" s="132"/>
      <c r="HC164" s="132"/>
      <c r="HD164" s="132"/>
      <c r="HE164" s="132"/>
      <c r="HF164" s="132"/>
      <c r="HG164" s="132"/>
      <c r="HH164" s="132"/>
      <c r="HI164" s="132"/>
      <c r="HJ164" s="132"/>
      <c r="HK164" s="132"/>
      <c r="HL164" s="132"/>
      <c r="HM164" s="132"/>
      <c r="HN164" s="132"/>
      <c r="HO164" s="132"/>
      <c r="HP164" s="132"/>
      <c r="HQ164" s="132"/>
      <c r="HR164" s="133"/>
      <c r="HS164" s="133"/>
      <c r="HT164" s="133"/>
      <c r="HU164" s="133"/>
      <c r="HV164" s="133"/>
      <c r="HW164" s="133"/>
      <c r="HX164" s="133"/>
      <c r="HY164" s="133"/>
      <c r="HZ164" s="133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 s="126" customFormat="1" ht="18" customHeight="1">
      <c r="A165" s="150" t="s">
        <v>362</v>
      </c>
      <c r="B165" s="90" t="s">
        <v>363</v>
      </c>
      <c r="C165" s="151">
        <v>1086</v>
      </c>
      <c r="GU165" s="132"/>
      <c r="GV165" s="132"/>
      <c r="GW165" s="132"/>
      <c r="GX165" s="132"/>
      <c r="GY165" s="132"/>
      <c r="GZ165" s="132"/>
      <c r="HA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L165" s="132"/>
      <c r="HM165" s="132"/>
      <c r="HN165" s="132"/>
      <c r="HO165" s="132"/>
      <c r="HP165" s="132"/>
      <c r="HQ165" s="132"/>
      <c r="HR165" s="133"/>
      <c r="HS165" s="133"/>
      <c r="HT165" s="133"/>
      <c r="HU165" s="133"/>
      <c r="HV165" s="133"/>
      <c r="HW165" s="133"/>
      <c r="HX165" s="133"/>
      <c r="HY165" s="133"/>
      <c r="HZ165" s="133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 s="126" customFormat="1" ht="18" customHeight="1">
      <c r="A166" s="150" t="s">
        <v>364</v>
      </c>
      <c r="B166" s="90" t="s">
        <v>365</v>
      </c>
      <c r="C166" s="151">
        <v>1591.25</v>
      </c>
      <c r="GU166" s="132"/>
      <c r="GV166" s="132"/>
      <c r="GW166" s="132"/>
      <c r="GX166" s="132"/>
      <c r="GY166" s="132"/>
      <c r="GZ166" s="132"/>
      <c r="HA166" s="132"/>
      <c r="HB166" s="132"/>
      <c r="HC166" s="132"/>
      <c r="HD166" s="132"/>
      <c r="HE166" s="132"/>
      <c r="HF166" s="132"/>
      <c r="HG166" s="132"/>
      <c r="HH166" s="132"/>
      <c r="HI166" s="132"/>
      <c r="HJ166" s="132"/>
      <c r="HK166" s="132"/>
      <c r="HL166" s="132"/>
      <c r="HM166" s="132"/>
      <c r="HN166" s="132"/>
      <c r="HO166" s="132"/>
      <c r="HP166" s="132"/>
      <c r="HQ166" s="132"/>
      <c r="HR166" s="133"/>
      <c r="HS166" s="133"/>
      <c r="HT166" s="133"/>
      <c r="HU166" s="133"/>
      <c r="HV166" s="133"/>
      <c r="HW166" s="133"/>
      <c r="HX166" s="133"/>
      <c r="HY166" s="133"/>
      <c r="HZ166" s="133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 s="126" customFormat="1" ht="18" customHeight="1">
      <c r="A167" s="150" t="s">
        <v>366</v>
      </c>
      <c r="B167" s="90" t="s">
        <v>367</v>
      </c>
      <c r="C167" s="151">
        <v>268.8</v>
      </c>
      <c r="GU167" s="132"/>
      <c r="GV167" s="132"/>
      <c r="GW167" s="132"/>
      <c r="GX167" s="132"/>
      <c r="GY167" s="132"/>
      <c r="GZ167" s="132"/>
      <c r="HA167" s="132"/>
      <c r="HB167" s="132"/>
      <c r="HC167" s="132"/>
      <c r="HD167" s="132"/>
      <c r="HE167" s="132"/>
      <c r="HF167" s="132"/>
      <c r="HG167" s="132"/>
      <c r="HH167" s="132"/>
      <c r="HI167" s="132"/>
      <c r="HJ167" s="132"/>
      <c r="HK167" s="132"/>
      <c r="HL167" s="132"/>
      <c r="HM167" s="132"/>
      <c r="HN167" s="132"/>
      <c r="HO167" s="132"/>
      <c r="HP167" s="132"/>
      <c r="HQ167" s="132"/>
      <c r="HR167" s="133"/>
      <c r="HS167" s="133"/>
      <c r="HT167" s="133"/>
      <c r="HU167" s="133"/>
      <c r="HV167" s="133"/>
      <c r="HW167" s="133"/>
      <c r="HX167" s="133"/>
      <c r="HY167" s="133"/>
      <c r="HZ167" s="133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1:251" s="126" customFormat="1" ht="18" customHeight="1">
      <c r="A168" s="150" t="s">
        <v>368</v>
      </c>
      <c r="B168" s="90" t="s">
        <v>369</v>
      </c>
      <c r="C168" s="151">
        <v>752.2900000000001</v>
      </c>
      <c r="GU168" s="132"/>
      <c r="GV168" s="132"/>
      <c r="GW168" s="132"/>
      <c r="GX168" s="132"/>
      <c r="GY168" s="132"/>
      <c r="GZ168" s="132"/>
      <c r="HA168" s="132"/>
      <c r="HB168" s="132"/>
      <c r="HC168" s="132"/>
      <c r="HD168" s="132"/>
      <c r="HE168" s="132"/>
      <c r="HF168" s="132"/>
      <c r="HG168" s="132"/>
      <c r="HH168" s="132"/>
      <c r="HI168" s="132"/>
      <c r="HJ168" s="132"/>
      <c r="HK168" s="132"/>
      <c r="HL168" s="132"/>
      <c r="HM168" s="132"/>
      <c r="HN168" s="132"/>
      <c r="HO168" s="132"/>
      <c r="HP168" s="132"/>
      <c r="HQ168" s="132"/>
      <c r="HR168" s="133"/>
      <c r="HS168" s="133"/>
      <c r="HT168" s="133"/>
      <c r="HU168" s="133"/>
      <c r="HV168" s="133"/>
      <c r="HW168" s="133"/>
      <c r="HX168" s="133"/>
      <c r="HY168" s="133"/>
      <c r="HZ168" s="133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 s="126" customFormat="1" ht="18" customHeight="1">
      <c r="A169" s="148" t="s">
        <v>370</v>
      </c>
      <c r="B169" s="89" t="s">
        <v>371</v>
      </c>
      <c r="C169" s="149">
        <v>802.752116</v>
      </c>
      <c r="GU169" s="132"/>
      <c r="GV169" s="132"/>
      <c r="GW169" s="132"/>
      <c r="GX169" s="132"/>
      <c r="GY169" s="132"/>
      <c r="GZ169" s="132"/>
      <c r="HA169" s="132"/>
      <c r="HB169" s="132"/>
      <c r="HC169" s="132"/>
      <c r="HD169" s="132"/>
      <c r="HE169" s="132"/>
      <c r="HF169" s="132"/>
      <c r="HG169" s="132"/>
      <c r="HH169" s="132"/>
      <c r="HI169" s="132"/>
      <c r="HJ169" s="132"/>
      <c r="HK169" s="132"/>
      <c r="HL169" s="132"/>
      <c r="HM169" s="132"/>
      <c r="HN169" s="132"/>
      <c r="HO169" s="132"/>
      <c r="HP169" s="132"/>
      <c r="HQ169" s="132"/>
      <c r="HR169" s="133"/>
      <c r="HS169" s="133"/>
      <c r="HT169" s="133"/>
      <c r="HU169" s="133"/>
      <c r="HV169" s="133"/>
      <c r="HW169" s="133"/>
      <c r="HX169" s="133"/>
      <c r="HY169" s="133"/>
      <c r="HZ169" s="133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 s="126" customFormat="1" ht="18" customHeight="1">
      <c r="A170" s="150" t="s">
        <v>372</v>
      </c>
      <c r="B170" s="90" t="s">
        <v>373</v>
      </c>
      <c r="C170" s="151">
        <v>398.859926</v>
      </c>
      <c r="GU170" s="132"/>
      <c r="GV170" s="132"/>
      <c r="GW170" s="132"/>
      <c r="GX170" s="132"/>
      <c r="GY170" s="132"/>
      <c r="GZ170" s="132"/>
      <c r="HA170" s="132"/>
      <c r="HB170" s="132"/>
      <c r="HC170" s="132"/>
      <c r="HD170" s="132"/>
      <c r="HE170" s="132"/>
      <c r="HF170" s="132"/>
      <c r="HG170" s="132"/>
      <c r="HH170" s="132"/>
      <c r="HI170" s="132"/>
      <c r="HJ170" s="132"/>
      <c r="HK170" s="132"/>
      <c r="HL170" s="132"/>
      <c r="HM170" s="132"/>
      <c r="HN170" s="132"/>
      <c r="HO170" s="132"/>
      <c r="HP170" s="132"/>
      <c r="HQ170" s="132"/>
      <c r="HR170" s="133"/>
      <c r="HS170" s="133"/>
      <c r="HT170" s="133"/>
      <c r="HU170" s="133"/>
      <c r="HV170" s="133"/>
      <c r="HW170" s="133"/>
      <c r="HX170" s="133"/>
      <c r="HY170" s="133"/>
      <c r="HZ170" s="133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 s="126" customFormat="1" ht="18" customHeight="1">
      <c r="A171" s="150" t="s">
        <v>374</v>
      </c>
      <c r="B171" s="90" t="s">
        <v>375</v>
      </c>
      <c r="C171" s="151">
        <v>402</v>
      </c>
      <c r="GU171" s="132"/>
      <c r="GV171" s="132"/>
      <c r="GW171" s="132"/>
      <c r="GX171" s="132"/>
      <c r="GY171" s="132"/>
      <c r="GZ171" s="132"/>
      <c r="HA171" s="132"/>
      <c r="HB171" s="132"/>
      <c r="HC171" s="132"/>
      <c r="HD171" s="132"/>
      <c r="HE171" s="132"/>
      <c r="HF171" s="132"/>
      <c r="HG171" s="132"/>
      <c r="HH171" s="132"/>
      <c r="HI171" s="132"/>
      <c r="HJ171" s="132"/>
      <c r="HK171" s="132"/>
      <c r="HL171" s="132"/>
      <c r="HM171" s="132"/>
      <c r="HN171" s="132"/>
      <c r="HO171" s="132"/>
      <c r="HP171" s="132"/>
      <c r="HQ171" s="132"/>
      <c r="HR171" s="133"/>
      <c r="HS171" s="133"/>
      <c r="HT171" s="133"/>
      <c r="HU171" s="133"/>
      <c r="HV171" s="133"/>
      <c r="HW171" s="133"/>
      <c r="HX171" s="133"/>
      <c r="HY171" s="133"/>
      <c r="HZ171" s="133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 s="126" customFormat="1" ht="18" customHeight="1">
      <c r="A172" s="150" t="s">
        <v>376</v>
      </c>
      <c r="B172" s="90" t="s">
        <v>377</v>
      </c>
      <c r="C172" s="151">
        <v>1.89219</v>
      </c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3"/>
      <c r="HS172" s="133"/>
      <c r="HT172" s="133"/>
      <c r="HU172" s="133"/>
      <c r="HV172" s="133"/>
      <c r="HW172" s="133"/>
      <c r="HX172" s="133"/>
      <c r="HY172" s="133"/>
      <c r="HZ172" s="133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 s="126" customFormat="1" ht="18" customHeight="1">
      <c r="A173" s="148" t="s">
        <v>378</v>
      </c>
      <c r="B173" s="89" t="s">
        <v>379</v>
      </c>
      <c r="C173" s="149">
        <v>63.81479999999999</v>
      </c>
      <c r="GU173" s="132"/>
      <c r="GV173" s="132"/>
      <c r="GW173" s="132"/>
      <c r="GX173" s="132"/>
      <c r="GY173" s="132"/>
      <c r="GZ173" s="132"/>
      <c r="HA173" s="132"/>
      <c r="HB173" s="132"/>
      <c r="HC173" s="132"/>
      <c r="HD173" s="132"/>
      <c r="HE173" s="132"/>
      <c r="HF173" s="132"/>
      <c r="HG173" s="132"/>
      <c r="HH173" s="132"/>
      <c r="HI173" s="132"/>
      <c r="HJ173" s="132"/>
      <c r="HK173" s="132"/>
      <c r="HL173" s="132"/>
      <c r="HM173" s="132"/>
      <c r="HN173" s="132"/>
      <c r="HO173" s="132"/>
      <c r="HP173" s="132"/>
      <c r="HQ173" s="132"/>
      <c r="HR173" s="133"/>
      <c r="HS173" s="133"/>
      <c r="HT173" s="133"/>
      <c r="HU173" s="133"/>
      <c r="HV173" s="133"/>
      <c r="HW173" s="133"/>
      <c r="HX173" s="133"/>
      <c r="HY173" s="133"/>
      <c r="HZ173" s="13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s="126" customFormat="1" ht="18" customHeight="1">
      <c r="A174" s="150" t="s">
        <v>380</v>
      </c>
      <c r="B174" s="90" t="s">
        <v>381</v>
      </c>
      <c r="C174" s="151">
        <v>44.73</v>
      </c>
      <c r="GU174" s="132"/>
      <c r="GV174" s="132"/>
      <c r="GW174" s="132"/>
      <c r="GX174" s="132"/>
      <c r="GY174" s="132"/>
      <c r="GZ174" s="132"/>
      <c r="HA174" s="132"/>
      <c r="HB174" s="132"/>
      <c r="HC174" s="132"/>
      <c r="HD174" s="132"/>
      <c r="HE174" s="132"/>
      <c r="HF174" s="132"/>
      <c r="HG174" s="132"/>
      <c r="HH174" s="132"/>
      <c r="HI174" s="132"/>
      <c r="HJ174" s="132"/>
      <c r="HK174" s="132"/>
      <c r="HL174" s="132"/>
      <c r="HM174" s="132"/>
      <c r="HN174" s="132"/>
      <c r="HO174" s="132"/>
      <c r="HP174" s="132"/>
      <c r="HQ174" s="132"/>
      <c r="HR174" s="133"/>
      <c r="HS174" s="133"/>
      <c r="HT174" s="133"/>
      <c r="HU174" s="133"/>
      <c r="HV174" s="133"/>
      <c r="HW174" s="133"/>
      <c r="HX174" s="133"/>
      <c r="HY174" s="133"/>
      <c r="HZ174" s="133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 s="126" customFormat="1" ht="18" customHeight="1">
      <c r="A175" s="150" t="s">
        <v>382</v>
      </c>
      <c r="B175" s="90" t="s">
        <v>383</v>
      </c>
      <c r="C175" s="151">
        <v>13.0095</v>
      </c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3"/>
      <c r="HS175" s="133"/>
      <c r="HT175" s="133"/>
      <c r="HU175" s="133"/>
      <c r="HV175" s="133"/>
      <c r="HW175" s="133"/>
      <c r="HX175" s="133"/>
      <c r="HY175" s="133"/>
      <c r="HZ175" s="133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1:251" s="126" customFormat="1" ht="18" customHeight="1">
      <c r="A176" s="150" t="s">
        <v>384</v>
      </c>
      <c r="B176" s="90" t="s">
        <v>385</v>
      </c>
      <c r="C176" s="151">
        <v>6.0753</v>
      </c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  <c r="HJ176" s="132"/>
      <c r="HK176" s="132"/>
      <c r="HL176" s="132"/>
      <c r="HM176" s="132"/>
      <c r="HN176" s="132"/>
      <c r="HO176" s="132"/>
      <c r="HP176" s="132"/>
      <c r="HQ176" s="132"/>
      <c r="HR176" s="133"/>
      <c r="HS176" s="133"/>
      <c r="HT176" s="133"/>
      <c r="HU176" s="133"/>
      <c r="HV176" s="133"/>
      <c r="HW176" s="133"/>
      <c r="HX176" s="133"/>
      <c r="HY176" s="133"/>
      <c r="HZ176" s="133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 s="126" customFormat="1" ht="18" customHeight="1">
      <c r="A177" s="148" t="s">
        <v>386</v>
      </c>
      <c r="B177" s="89" t="s">
        <v>387</v>
      </c>
      <c r="C177" s="149">
        <v>731.439646</v>
      </c>
      <c r="GU177" s="132"/>
      <c r="GV177" s="132"/>
      <c r="GW177" s="132"/>
      <c r="GX177" s="132"/>
      <c r="GY177" s="132"/>
      <c r="GZ177" s="132"/>
      <c r="HA177" s="132"/>
      <c r="HB177" s="132"/>
      <c r="HC177" s="132"/>
      <c r="HD177" s="132"/>
      <c r="HE177" s="132"/>
      <c r="HF177" s="132"/>
      <c r="HG177" s="132"/>
      <c r="HH177" s="132"/>
      <c r="HI177" s="132"/>
      <c r="HJ177" s="132"/>
      <c r="HK177" s="132"/>
      <c r="HL177" s="132"/>
      <c r="HM177" s="132"/>
      <c r="HN177" s="132"/>
      <c r="HO177" s="132"/>
      <c r="HP177" s="132"/>
      <c r="HQ177" s="132"/>
      <c r="HR177" s="133"/>
      <c r="HS177" s="133"/>
      <c r="HT177" s="133"/>
      <c r="HU177" s="133"/>
      <c r="HV177" s="133"/>
      <c r="HW177" s="133"/>
      <c r="HX177" s="133"/>
      <c r="HY177" s="133"/>
      <c r="HZ177" s="133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 s="126" customFormat="1" ht="18" customHeight="1">
      <c r="A178" s="150" t="s">
        <v>388</v>
      </c>
      <c r="B178" s="90" t="s">
        <v>389</v>
      </c>
      <c r="C178" s="151">
        <v>147.334</v>
      </c>
      <c r="GU178" s="132"/>
      <c r="GV178" s="132"/>
      <c r="GW178" s="132"/>
      <c r="GX178" s="132"/>
      <c r="GY178" s="132"/>
      <c r="GZ178" s="132"/>
      <c r="HA178" s="132"/>
      <c r="HB178" s="132"/>
      <c r="HC178" s="132"/>
      <c r="HD178" s="132"/>
      <c r="HE178" s="132"/>
      <c r="HF178" s="132"/>
      <c r="HG178" s="132"/>
      <c r="HH178" s="132"/>
      <c r="HI178" s="132"/>
      <c r="HJ178" s="132"/>
      <c r="HK178" s="132"/>
      <c r="HL178" s="132"/>
      <c r="HM178" s="132"/>
      <c r="HN178" s="132"/>
      <c r="HO178" s="132"/>
      <c r="HP178" s="132"/>
      <c r="HQ178" s="132"/>
      <c r="HR178" s="133"/>
      <c r="HS178" s="133"/>
      <c r="HT178" s="133"/>
      <c r="HU178" s="133"/>
      <c r="HV178" s="133"/>
      <c r="HW178" s="133"/>
      <c r="HX178" s="133"/>
      <c r="HY178" s="133"/>
      <c r="HZ178" s="133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1:251" s="126" customFormat="1" ht="18" customHeight="1">
      <c r="A179" s="150" t="s">
        <v>390</v>
      </c>
      <c r="B179" s="90" t="s">
        <v>391</v>
      </c>
      <c r="C179" s="151">
        <v>584.039</v>
      </c>
      <c r="GU179" s="132"/>
      <c r="GV179" s="132"/>
      <c r="GW179" s="132"/>
      <c r="GX179" s="132"/>
      <c r="GY179" s="132"/>
      <c r="GZ179" s="132"/>
      <c r="HA179" s="132"/>
      <c r="HB179" s="132"/>
      <c r="HC179" s="132"/>
      <c r="HD179" s="132"/>
      <c r="HE179" s="132"/>
      <c r="HF179" s="132"/>
      <c r="HG179" s="132"/>
      <c r="HH179" s="132"/>
      <c r="HI179" s="132"/>
      <c r="HJ179" s="132"/>
      <c r="HK179" s="132"/>
      <c r="HL179" s="132"/>
      <c r="HM179" s="132"/>
      <c r="HN179" s="132"/>
      <c r="HO179" s="132"/>
      <c r="HP179" s="132"/>
      <c r="HQ179" s="132"/>
      <c r="HR179" s="133"/>
      <c r="HS179" s="133"/>
      <c r="HT179" s="133"/>
      <c r="HU179" s="133"/>
      <c r="HV179" s="133"/>
      <c r="HW179" s="133"/>
      <c r="HX179" s="133"/>
      <c r="HY179" s="133"/>
      <c r="HZ179" s="133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 s="126" customFormat="1" ht="18" customHeight="1">
      <c r="A180" s="150" t="s">
        <v>392</v>
      </c>
      <c r="B180" s="90" t="s">
        <v>393</v>
      </c>
      <c r="C180" s="151">
        <v>0.066646</v>
      </c>
      <c r="GU180" s="132"/>
      <c r="GV180" s="132"/>
      <c r="GW180" s="132"/>
      <c r="GX180" s="132"/>
      <c r="GY180" s="132"/>
      <c r="GZ180" s="132"/>
      <c r="HA180" s="132"/>
      <c r="HB180" s="132"/>
      <c r="HC180" s="132"/>
      <c r="HD180" s="132"/>
      <c r="HE180" s="132"/>
      <c r="HF180" s="132"/>
      <c r="HG180" s="132"/>
      <c r="HH180" s="132"/>
      <c r="HI180" s="132"/>
      <c r="HJ180" s="132"/>
      <c r="HK180" s="132"/>
      <c r="HL180" s="132"/>
      <c r="HM180" s="132"/>
      <c r="HN180" s="132"/>
      <c r="HO180" s="132"/>
      <c r="HP180" s="132"/>
      <c r="HQ180" s="132"/>
      <c r="HR180" s="133"/>
      <c r="HS180" s="133"/>
      <c r="HT180" s="133"/>
      <c r="HU180" s="133"/>
      <c r="HV180" s="133"/>
      <c r="HW180" s="133"/>
      <c r="HX180" s="133"/>
      <c r="HY180" s="133"/>
      <c r="HZ180" s="133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 s="126" customFormat="1" ht="18" customHeight="1">
      <c r="A181" s="148" t="s">
        <v>394</v>
      </c>
      <c r="B181" s="89" t="s">
        <v>395</v>
      </c>
      <c r="C181" s="149">
        <v>1344.670269</v>
      </c>
      <c r="GU181" s="132"/>
      <c r="GV181" s="132"/>
      <c r="GW181" s="132"/>
      <c r="GX181" s="132"/>
      <c r="GY181" s="132"/>
      <c r="GZ181" s="132"/>
      <c r="HA181" s="132"/>
      <c r="HB181" s="132"/>
      <c r="HC181" s="132"/>
      <c r="HD181" s="132"/>
      <c r="HE181" s="132"/>
      <c r="HF181" s="132"/>
      <c r="HG181" s="132"/>
      <c r="HH181" s="132"/>
      <c r="HI181" s="132"/>
      <c r="HJ181" s="132"/>
      <c r="HK181" s="132"/>
      <c r="HL181" s="132"/>
      <c r="HM181" s="132"/>
      <c r="HN181" s="132"/>
      <c r="HO181" s="132"/>
      <c r="HP181" s="132"/>
      <c r="HQ181" s="132"/>
      <c r="HR181" s="133"/>
      <c r="HS181" s="133"/>
      <c r="HT181" s="133"/>
      <c r="HU181" s="133"/>
      <c r="HV181" s="133"/>
      <c r="HW181" s="133"/>
      <c r="HX181" s="133"/>
      <c r="HY181" s="133"/>
      <c r="HZ181" s="133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1:251" s="126" customFormat="1" ht="18" customHeight="1">
      <c r="A182" s="150" t="s">
        <v>396</v>
      </c>
      <c r="B182" s="90" t="s">
        <v>100</v>
      </c>
      <c r="C182" s="151">
        <v>86.383489</v>
      </c>
      <c r="GU182" s="132"/>
      <c r="GV182" s="132"/>
      <c r="GW182" s="132"/>
      <c r="GX182" s="132"/>
      <c r="GY182" s="132"/>
      <c r="GZ182" s="132"/>
      <c r="HA182" s="132"/>
      <c r="HB182" s="132"/>
      <c r="HC182" s="132"/>
      <c r="HD182" s="132"/>
      <c r="HE182" s="132"/>
      <c r="HF182" s="132"/>
      <c r="HG182" s="132"/>
      <c r="HH182" s="132"/>
      <c r="HI182" s="132"/>
      <c r="HJ182" s="132"/>
      <c r="HK182" s="132"/>
      <c r="HL182" s="132"/>
      <c r="HM182" s="132"/>
      <c r="HN182" s="132"/>
      <c r="HO182" s="132"/>
      <c r="HP182" s="132"/>
      <c r="HQ182" s="132"/>
      <c r="HR182" s="133"/>
      <c r="HS182" s="133"/>
      <c r="HT182" s="133"/>
      <c r="HU182" s="133"/>
      <c r="HV182" s="133"/>
      <c r="HW182" s="133"/>
      <c r="HX182" s="133"/>
      <c r="HY182" s="133"/>
      <c r="HZ182" s="133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1:251" s="126" customFormat="1" ht="18" customHeight="1">
      <c r="A183" s="150" t="s">
        <v>397</v>
      </c>
      <c r="B183" s="90" t="s">
        <v>398</v>
      </c>
      <c r="C183" s="151">
        <v>58.8</v>
      </c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2"/>
      <c r="HI183" s="132"/>
      <c r="HJ183" s="132"/>
      <c r="HK183" s="132"/>
      <c r="HL183" s="132"/>
      <c r="HM183" s="132"/>
      <c r="HN183" s="132"/>
      <c r="HO183" s="132"/>
      <c r="HP183" s="132"/>
      <c r="HQ183" s="132"/>
      <c r="HR183" s="133"/>
      <c r="HS183" s="133"/>
      <c r="HT183" s="133"/>
      <c r="HU183" s="133"/>
      <c r="HV183" s="133"/>
      <c r="HW183" s="133"/>
      <c r="HX183" s="133"/>
      <c r="HY183" s="133"/>
      <c r="HZ183" s="13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1:251" s="126" customFormat="1" ht="18" customHeight="1">
      <c r="A184" s="150" t="s">
        <v>399</v>
      </c>
      <c r="B184" s="90" t="s">
        <v>400</v>
      </c>
      <c r="C184" s="151">
        <v>159.27678</v>
      </c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3"/>
      <c r="HS184" s="133"/>
      <c r="HT184" s="133"/>
      <c r="HU184" s="133"/>
      <c r="HV184" s="133"/>
      <c r="HW184" s="133"/>
      <c r="HX184" s="133"/>
      <c r="HY184" s="133"/>
      <c r="HZ184" s="133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1:251" s="126" customFormat="1" ht="18" customHeight="1">
      <c r="A185" s="150" t="s">
        <v>401</v>
      </c>
      <c r="B185" s="90" t="s">
        <v>402</v>
      </c>
      <c r="C185" s="151">
        <v>983.9</v>
      </c>
      <c r="GU185" s="132"/>
      <c r="GV185" s="132"/>
      <c r="GW185" s="132"/>
      <c r="GX185" s="132"/>
      <c r="GY185" s="132"/>
      <c r="GZ185" s="132"/>
      <c r="HA185" s="132"/>
      <c r="HB185" s="132"/>
      <c r="HC185" s="132"/>
      <c r="HD185" s="132"/>
      <c r="HE185" s="132"/>
      <c r="HF185" s="132"/>
      <c r="HG185" s="132"/>
      <c r="HH185" s="132"/>
      <c r="HI185" s="132"/>
      <c r="HJ185" s="132"/>
      <c r="HK185" s="132"/>
      <c r="HL185" s="132"/>
      <c r="HM185" s="132"/>
      <c r="HN185" s="132"/>
      <c r="HO185" s="132"/>
      <c r="HP185" s="132"/>
      <c r="HQ185" s="132"/>
      <c r="HR185" s="133"/>
      <c r="HS185" s="133"/>
      <c r="HT185" s="133"/>
      <c r="HU185" s="133"/>
      <c r="HV185" s="133"/>
      <c r="HW185" s="133"/>
      <c r="HX185" s="133"/>
      <c r="HY185" s="133"/>
      <c r="HZ185" s="133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1:251" s="126" customFormat="1" ht="18" customHeight="1">
      <c r="A186" s="150" t="s">
        <v>403</v>
      </c>
      <c r="B186" s="90" t="s">
        <v>404</v>
      </c>
      <c r="C186" s="151">
        <v>56.31</v>
      </c>
      <c r="GU186" s="132"/>
      <c r="GV186" s="132"/>
      <c r="GW186" s="132"/>
      <c r="GX186" s="132"/>
      <c r="GY186" s="132"/>
      <c r="GZ186" s="132"/>
      <c r="HA186" s="132"/>
      <c r="HB186" s="132"/>
      <c r="HC186" s="132"/>
      <c r="HD186" s="132"/>
      <c r="HE186" s="132"/>
      <c r="HF186" s="132"/>
      <c r="HG186" s="132"/>
      <c r="HH186" s="132"/>
      <c r="HI186" s="132"/>
      <c r="HJ186" s="132"/>
      <c r="HK186" s="132"/>
      <c r="HL186" s="132"/>
      <c r="HM186" s="132"/>
      <c r="HN186" s="132"/>
      <c r="HO186" s="132"/>
      <c r="HP186" s="132"/>
      <c r="HQ186" s="132"/>
      <c r="HR186" s="133"/>
      <c r="HS186" s="133"/>
      <c r="HT186" s="133"/>
      <c r="HU186" s="133"/>
      <c r="HV186" s="133"/>
      <c r="HW186" s="133"/>
      <c r="HX186" s="133"/>
      <c r="HY186" s="133"/>
      <c r="HZ186" s="133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1:251" s="126" customFormat="1" ht="18" customHeight="1">
      <c r="A187" s="148" t="s">
        <v>405</v>
      </c>
      <c r="B187" s="89" t="s">
        <v>406</v>
      </c>
      <c r="C187" s="149">
        <v>41.757579</v>
      </c>
      <c r="GU187" s="132"/>
      <c r="GV187" s="132"/>
      <c r="GW187" s="132"/>
      <c r="GX187" s="132"/>
      <c r="GY187" s="132"/>
      <c r="GZ187" s="132"/>
      <c r="HA187" s="132"/>
      <c r="HB187" s="132"/>
      <c r="HC187" s="132"/>
      <c r="HD187" s="132"/>
      <c r="HE187" s="132"/>
      <c r="HF187" s="132"/>
      <c r="HG187" s="132"/>
      <c r="HH187" s="132"/>
      <c r="HI187" s="132"/>
      <c r="HJ187" s="132"/>
      <c r="HK187" s="132"/>
      <c r="HL187" s="132"/>
      <c r="HM187" s="132"/>
      <c r="HN187" s="132"/>
      <c r="HO187" s="132"/>
      <c r="HP187" s="132"/>
      <c r="HQ187" s="132"/>
      <c r="HR187" s="133"/>
      <c r="HS187" s="133"/>
      <c r="HT187" s="133"/>
      <c r="HU187" s="133"/>
      <c r="HV187" s="133"/>
      <c r="HW187" s="133"/>
      <c r="HX187" s="133"/>
      <c r="HY187" s="133"/>
      <c r="HZ187" s="133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1:251" s="126" customFormat="1" ht="18" customHeight="1">
      <c r="A188" s="150" t="s">
        <v>407</v>
      </c>
      <c r="B188" s="90" t="s">
        <v>115</v>
      </c>
      <c r="C188" s="151">
        <v>41.757579</v>
      </c>
      <c r="GU188" s="132"/>
      <c r="GV188" s="132"/>
      <c r="GW188" s="132"/>
      <c r="GX188" s="132"/>
      <c r="GY188" s="132"/>
      <c r="GZ188" s="132"/>
      <c r="HA188" s="132"/>
      <c r="HB188" s="132"/>
      <c r="HC188" s="132"/>
      <c r="HD188" s="132"/>
      <c r="HE188" s="132"/>
      <c r="HF188" s="132"/>
      <c r="HG188" s="132"/>
      <c r="HH188" s="132"/>
      <c r="HI188" s="132"/>
      <c r="HJ188" s="132"/>
      <c r="HK188" s="132"/>
      <c r="HL188" s="132"/>
      <c r="HM188" s="132"/>
      <c r="HN188" s="132"/>
      <c r="HO188" s="132"/>
      <c r="HP188" s="132"/>
      <c r="HQ188" s="132"/>
      <c r="HR188" s="133"/>
      <c r="HS188" s="133"/>
      <c r="HT188" s="133"/>
      <c r="HU188" s="133"/>
      <c r="HV188" s="133"/>
      <c r="HW188" s="133"/>
      <c r="HX188" s="133"/>
      <c r="HY188" s="133"/>
      <c r="HZ188" s="133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1:251" s="126" customFormat="1" ht="18" customHeight="1">
      <c r="A189" s="148" t="s">
        <v>408</v>
      </c>
      <c r="B189" s="89" t="s">
        <v>409</v>
      </c>
      <c r="C189" s="149">
        <v>6211.090558</v>
      </c>
      <c r="GU189" s="132"/>
      <c r="GV189" s="132"/>
      <c r="GW189" s="132"/>
      <c r="GX189" s="132"/>
      <c r="GY189" s="132"/>
      <c r="GZ189" s="132"/>
      <c r="HA189" s="132"/>
      <c r="HB189" s="132"/>
      <c r="HC189" s="132"/>
      <c r="HD189" s="132"/>
      <c r="HE189" s="132"/>
      <c r="HF189" s="132"/>
      <c r="HG189" s="132"/>
      <c r="HH189" s="132"/>
      <c r="HI189" s="132"/>
      <c r="HJ189" s="132"/>
      <c r="HK189" s="132"/>
      <c r="HL189" s="132"/>
      <c r="HM189" s="132"/>
      <c r="HN189" s="132"/>
      <c r="HO189" s="132"/>
      <c r="HP189" s="132"/>
      <c r="HQ189" s="132"/>
      <c r="HR189" s="133"/>
      <c r="HS189" s="133"/>
      <c r="HT189" s="133"/>
      <c r="HU189" s="133"/>
      <c r="HV189" s="133"/>
      <c r="HW189" s="133"/>
      <c r="HX189" s="133"/>
      <c r="HY189" s="133"/>
      <c r="HZ189" s="133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1:251" s="126" customFormat="1" ht="18" customHeight="1">
      <c r="A190" s="150" t="s">
        <v>410</v>
      </c>
      <c r="B190" s="90" t="s">
        <v>411</v>
      </c>
      <c r="C190" s="151">
        <v>126.857</v>
      </c>
      <c r="GU190" s="132"/>
      <c r="GV190" s="132"/>
      <c r="GW190" s="132"/>
      <c r="GX190" s="132"/>
      <c r="GY190" s="132"/>
      <c r="GZ190" s="132"/>
      <c r="HA190" s="132"/>
      <c r="HB190" s="132"/>
      <c r="HC190" s="132"/>
      <c r="HD190" s="132"/>
      <c r="HE190" s="132"/>
      <c r="HF190" s="132"/>
      <c r="HG190" s="132"/>
      <c r="HH190" s="132"/>
      <c r="HI190" s="132"/>
      <c r="HJ190" s="132"/>
      <c r="HK190" s="132"/>
      <c r="HL190" s="132"/>
      <c r="HM190" s="132"/>
      <c r="HN190" s="132"/>
      <c r="HO190" s="132"/>
      <c r="HP190" s="132"/>
      <c r="HQ190" s="132"/>
      <c r="HR190" s="133"/>
      <c r="HS190" s="133"/>
      <c r="HT190" s="133"/>
      <c r="HU190" s="133"/>
      <c r="HV190" s="133"/>
      <c r="HW190" s="133"/>
      <c r="HX190" s="133"/>
      <c r="HY190" s="133"/>
      <c r="HZ190" s="133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</row>
    <row r="191" spans="1:251" s="126" customFormat="1" ht="18" customHeight="1">
      <c r="A191" s="150" t="s">
        <v>410</v>
      </c>
      <c r="B191" s="90" t="s">
        <v>412</v>
      </c>
      <c r="C191" s="151">
        <v>6084.233558</v>
      </c>
      <c r="GU191" s="132"/>
      <c r="GV191" s="132"/>
      <c r="GW191" s="132"/>
      <c r="GX191" s="132"/>
      <c r="GY191" s="132"/>
      <c r="GZ191" s="132"/>
      <c r="HA191" s="132"/>
      <c r="HB191" s="132"/>
      <c r="HC191" s="132"/>
      <c r="HD191" s="132"/>
      <c r="HE191" s="132"/>
      <c r="HF191" s="132"/>
      <c r="HG191" s="132"/>
      <c r="HH191" s="132"/>
      <c r="HI191" s="132"/>
      <c r="HJ191" s="132"/>
      <c r="HK191" s="132"/>
      <c r="HL191" s="132"/>
      <c r="HM191" s="132"/>
      <c r="HN191" s="132"/>
      <c r="HO191" s="132"/>
      <c r="HP191" s="132"/>
      <c r="HQ191" s="132"/>
      <c r="HR191" s="133"/>
      <c r="HS191" s="133"/>
      <c r="HT191" s="133"/>
      <c r="HU191" s="133"/>
      <c r="HV191" s="133"/>
      <c r="HW191" s="133"/>
      <c r="HX191" s="133"/>
      <c r="HY191" s="133"/>
      <c r="HZ191" s="133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</row>
    <row r="192" spans="1:251" s="126" customFormat="1" ht="18" customHeight="1">
      <c r="A192" s="148" t="s">
        <v>413</v>
      </c>
      <c r="B192" s="89" t="s">
        <v>414</v>
      </c>
      <c r="C192" s="149">
        <v>2697.844814</v>
      </c>
      <c r="GU192" s="132"/>
      <c r="GV192" s="132"/>
      <c r="GW192" s="132"/>
      <c r="GX192" s="132"/>
      <c r="GY192" s="132"/>
      <c r="GZ192" s="132"/>
      <c r="HA192" s="132"/>
      <c r="HB192" s="132"/>
      <c r="HC192" s="132"/>
      <c r="HD192" s="132"/>
      <c r="HE192" s="132"/>
      <c r="HF192" s="132"/>
      <c r="HG192" s="132"/>
      <c r="HH192" s="132"/>
      <c r="HI192" s="132"/>
      <c r="HJ192" s="132"/>
      <c r="HK192" s="132"/>
      <c r="HL192" s="132"/>
      <c r="HM192" s="132"/>
      <c r="HN192" s="132"/>
      <c r="HO192" s="132"/>
      <c r="HP192" s="132"/>
      <c r="HQ192" s="132"/>
      <c r="HR192" s="133"/>
      <c r="HS192" s="133"/>
      <c r="HT192" s="133"/>
      <c r="HU192" s="133"/>
      <c r="HV192" s="133"/>
      <c r="HW192" s="133"/>
      <c r="HX192" s="133"/>
      <c r="HY192" s="133"/>
      <c r="HZ192" s="133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</row>
    <row r="193" spans="1:251" s="126" customFormat="1" ht="18" customHeight="1">
      <c r="A193" s="150" t="s">
        <v>415</v>
      </c>
      <c r="B193" s="90" t="s">
        <v>416</v>
      </c>
      <c r="C193" s="151">
        <v>2693.111814</v>
      </c>
      <c r="GU193" s="132"/>
      <c r="GV193" s="132"/>
      <c r="GW193" s="132"/>
      <c r="GX193" s="132"/>
      <c r="GY193" s="132"/>
      <c r="GZ193" s="132"/>
      <c r="HA193" s="132"/>
      <c r="HB193" s="132"/>
      <c r="HC193" s="132"/>
      <c r="HD193" s="132"/>
      <c r="HE193" s="132"/>
      <c r="HF193" s="132"/>
      <c r="HG193" s="132"/>
      <c r="HH193" s="132"/>
      <c r="HI193" s="132"/>
      <c r="HJ193" s="132"/>
      <c r="HK193" s="132"/>
      <c r="HL193" s="132"/>
      <c r="HM193" s="132"/>
      <c r="HN193" s="132"/>
      <c r="HO193" s="132"/>
      <c r="HP193" s="132"/>
      <c r="HQ193" s="132"/>
      <c r="HR193" s="133"/>
      <c r="HS193" s="133"/>
      <c r="HT193" s="133"/>
      <c r="HU193" s="133"/>
      <c r="HV193" s="133"/>
      <c r="HW193" s="133"/>
      <c r="HX193" s="133"/>
      <c r="HY193" s="133"/>
      <c r="HZ193" s="13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</row>
    <row r="194" spans="1:251" s="126" customFormat="1" ht="18" customHeight="1">
      <c r="A194" s="150" t="s">
        <v>417</v>
      </c>
      <c r="B194" s="90" t="s">
        <v>418</v>
      </c>
      <c r="C194" s="151">
        <v>4.733</v>
      </c>
      <c r="GU194" s="132"/>
      <c r="GV194" s="132"/>
      <c r="GW194" s="132"/>
      <c r="GX194" s="132"/>
      <c r="GY194" s="132"/>
      <c r="GZ194" s="132"/>
      <c r="HA194" s="132"/>
      <c r="HB194" s="132"/>
      <c r="HC194" s="132"/>
      <c r="HD194" s="132"/>
      <c r="HE194" s="132"/>
      <c r="HF194" s="132"/>
      <c r="HG194" s="132"/>
      <c r="HH194" s="132"/>
      <c r="HI194" s="132"/>
      <c r="HJ194" s="132"/>
      <c r="HK194" s="132"/>
      <c r="HL194" s="132"/>
      <c r="HM194" s="132"/>
      <c r="HN194" s="132"/>
      <c r="HO194" s="132"/>
      <c r="HP194" s="132"/>
      <c r="HQ194" s="132"/>
      <c r="HR194" s="133"/>
      <c r="HS194" s="133"/>
      <c r="HT194" s="133"/>
      <c r="HU194" s="133"/>
      <c r="HV194" s="133"/>
      <c r="HW194" s="133"/>
      <c r="HX194" s="133"/>
      <c r="HY194" s="133"/>
      <c r="HZ194" s="133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1:251" s="126" customFormat="1" ht="18" customHeight="1">
      <c r="A195" s="148" t="s">
        <v>419</v>
      </c>
      <c r="B195" s="89" t="s">
        <v>420</v>
      </c>
      <c r="C195" s="149">
        <v>270.240323</v>
      </c>
      <c r="GU195" s="132"/>
      <c r="GV195" s="132"/>
      <c r="GW195" s="132"/>
      <c r="GX195" s="132"/>
      <c r="GY195" s="132"/>
      <c r="GZ195" s="132"/>
      <c r="HA195" s="132"/>
      <c r="HB195" s="132"/>
      <c r="HC195" s="132"/>
      <c r="HD195" s="132"/>
      <c r="HE195" s="132"/>
      <c r="HF195" s="132"/>
      <c r="HG195" s="132"/>
      <c r="HH195" s="132"/>
      <c r="HI195" s="132"/>
      <c r="HJ195" s="132"/>
      <c r="HK195" s="132"/>
      <c r="HL195" s="132"/>
      <c r="HM195" s="132"/>
      <c r="HN195" s="132"/>
      <c r="HO195" s="132"/>
      <c r="HP195" s="132"/>
      <c r="HQ195" s="132"/>
      <c r="HR195" s="133"/>
      <c r="HS195" s="133"/>
      <c r="HT195" s="133"/>
      <c r="HU195" s="133"/>
      <c r="HV195" s="133"/>
      <c r="HW195" s="133"/>
      <c r="HX195" s="133"/>
      <c r="HY195" s="133"/>
      <c r="HZ195" s="133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1:251" s="126" customFormat="1" ht="18" customHeight="1">
      <c r="A196" s="150" t="s">
        <v>421</v>
      </c>
      <c r="B196" s="90" t="s">
        <v>422</v>
      </c>
      <c r="C196" s="151">
        <v>184.568339</v>
      </c>
      <c r="GU196" s="132"/>
      <c r="GV196" s="132"/>
      <c r="GW196" s="132"/>
      <c r="GX196" s="132"/>
      <c r="GY196" s="132"/>
      <c r="GZ196" s="132"/>
      <c r="HA196" s="132"/>
      <c r="HB196" s="132"/>
      <c r="HC196" s="132"/>
      <c r="HD196" s="132"/>
      <c r="HE196" s="132"/>
      <c r="HF196" s="132"/>
      <c r="HG196" s="132"/>
      <c r="HH196" s="132"/>
      <c r="HI196" s="132"/>
      <c r="HJ196" s="132"/>
      <c r="HK196" s="132"/>
      <c r="HL196" s="132"/>
      <c r="HM196" s="132"/>
      <c r="HN196" s="132"/>
      <c r="HO196" s="132"/>
      <c r="HP196" s="132"/>
      <c r="HQ196" s="132"/>
      <c r="HR196" s="133"/>
      <c r="HS196" s="133"/>
      <c r="HT196" s="133"/>
      <c r="HU196" s="133"/>
      <c r="HV196" s="133"/>
      <c r="HW196" s="133"/>
      <c r="HX196" s="133"/>
      <c r="HY196" s="133"/>
      <c r="HZ196" s="133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</row>
    <row r="197" spans="1:251" s="126" customFormat="1" ht="18" customHeight="1">
      <c r="A197" s="150" t="s">
        <v>423</v>
      </c>
      <c r="B197" s="90" t="s">
        <v>424</v>
      </c>
      <c r="C197" s="151">
        <v>85.671984</v>
      </c>
      <c r="GU197" s="132"/>
      <c r="GV197" s="132"/>
      <c r="GW197" s="132"/>
      <c r="GX197" s="132"/>
      <c r="GY197" s="132"/>
      <c r="GZ197" s="132"/>
      <c r="HA197" s="132"/>
      <c r="HB197" s="132"/>
      <c r="HC197" s="132"/>
      <c r="HD197" s="132"/>
      <c r="HE197" s="132"/>
      <c r="HF197" s="132"/>
      <c r="HG197" s="132"/>
      <c r="HH197" s="132"/>
      <c r="HI197" s="132"/>
      <c r="HJ197" s="132"/>
      <c r="HK197" s="132"/>
      <c r="HL197" s="132"/>
      <c r="HM197" s="132"/>
      <c r="HN197" s="132"/>
      <c r="HO197" s="132"/>
      <c r="HP197" s="132"/>
      <c r="HQ197" s="132"/>
      <c r="HR197" s="133"/>
      <c r="HS197" s="133"/>
      <c r="HT197" s="133"/>
      <c r="HU197" s="133"/>
      <c r="HV197" s="133"/>
      <c r="HW197" s="133"/>
      <c r="HX197" s="133"/>
      <c r="HY197" s="133"/>
      <c r="HZ197" s="133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1:251" s="126" customFormat="1" ht="18" customHeight="1">
      <c r="A198" s="148" t="s">
        <v>425</v>
      </c>
      <c r="B198" s="89" t="s">
        <v>426</v>
      </c>
      <c r="C198" s="149">
        <v>4570.52</v>
      </c>
      <c r="GU198" s="132"/>
      <c r="GV198" s="132"/>
      <c r="GW198" s="132"/>
      <c r="GX198" s="132"/>
      <c r="GY198" s="132"/>
      <c r="GZ198" s="132"/>
      <c r="HA198" s="132"/>
      <c r="HB198" s="132"/>
      <c r="HC198" s="132"/>
      <c r="HD198" s="132"/>
      <c r="HE198" s="132"/>
      <c r="HF198" s="132"/>
      <c r="HG198" s="132"/>
      <c r="HH198" s="132"/>
      <c r="HI198" s="132"/>
      <c r="HJ198" s="132"/>
      <c r="HK198" s="132"/>
      <c r="HL198" s="132"/>
      <c r="HM198" s="132"/>
      <c r="HN198" s="132"/>
      <c r="HO198" s="132"/>
      <c r="HP198" s="132"/>
      <c r="HQ198" s="132"/>
      <c r="HR198" s="133"/>
      <c r="HS198" s="133"/>
      <c r="HT198" s="133"/>
      <c r="HU198" s="133"/>
      <c r="HV198" s="133"/>
      <c r="HW198" s="133"/>
      <c r="HX198" s="133"/>
      <c r="HY198" s="133"/>
      <c r="HZ198" s="133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</row>
    <row r="199" spans="1:251" s="126" customFormat="1" ht="18" customHeight="1">
      <c r="A199" s="150" t="s">
        <v>427</v>
      </c>
      <c r="B199" s="90" t="s">
        <v>428</v>
      </c>
      <c r="C199" s="151">
        <v>4570.52</v>
      </c>
      <c r="GU199" s="132"/>
      <c r="GV199" s="132"/>
      <c r="GW199" s="132"/>
      <c r="GX199" s="132"/>
      <c r="GY199" s="132"/>
      <c r="GZ199" s="132"/>
      <c r="HA199" s="132"/>
      <c r="HB199" s="132"/>
      <c r="HC199" s="132"/>
      <c r="HD199" s="132"/>
      <c r="HE199" s="132"/>
      <c r="HF199" s="132"/>
      <c r="HG199" s="132"/>
      <c r="HH199" s="132"/>
      <c r="HI199" s="132"/>
      <c r="HJ199" s="132"/>
      <c r="HK199" s="132"/>
      <c r="HL199" s="132"/>
      <c r="HM199" s="132"/>
      <c r="HN199" s="132"/>
      <c r="HO199" s="132"/>
      <c r="HP199" s="132"/>
      <c r="HQ199" s="132"/>
      <c r="HR199" s="133"/>
      <c r="HS199" s="133"/>
      <c r="HT199" s="133"/>
      <c r="HU199" s="133"/>
      <c r="HV199" s="133"/>
      <c r="HW199" s="133"/>
      <c r="HX199" s="133"/>
      <c r="HY199" s="133"/>
      <c r="HZ199" s="133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1:251" s="126" customFormat="1" ht="18" customHeight="1">
      <c r="A200" s="148" t="s">
        <v>429</v>
      </c>
      <c r="B200" s="89" t="s">
        <v>430</v>
      </c>
      <c r="C200" s="149">
        <v>215.003299</v>
      </c>
      <c r="GU200" s="132"/>
      <c r="GV200" s="132"/>
      <c r="GW200" s="132"/>
      <c r="GX200" s="132"/>
      <c r="GY200" s="132"/>
      <c r="GZ200" s="132"/>
      <c r="HA200" s="132"/>
      <c r="HB200" s="132"/>
      <c r="HC200" s="132"/>
      <c r="HD200" s="132"/>
      <c r="HE200" s="132"/>
      <c r="HF200" s="132"/>
      <c r="HG200" s="132"/>
      <c r="HH200" s="132"/>
      <c r="HI200" s="132"/>
      <c r="HJ200" s="132"/>
      <c r="HK200" s="132"/>
      <c r="HL200" s="132"/>
      <c r="HM200" s="132"/>
      <c r="HN200" s="132"/>
      <c r="HO200" s="132"/>
      <c r="HP200" s="132"/>
      <c r="HQ200" s="132"/>
      <c r="HR200" s="133"/>
      <c r="HS200" s="133"/>
      <c r="HT200" s="133"/>
      <c r="HU200" s="133"/>
      <c r="HV200" s="133"/>
      <c r="HW200" s="133"/>
      <c r="HX200" s="133"/>
      <c r="HY200" s="133"/>
      <c r="HZ200" s="133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</row>
    <row r="201" spans="1:251" s="126" customFormat="1" ht="18" customHeight="1">
      <c r="A201" s="150" t="s">
        <v>431</v>
      </c>
      <c r="B201" s="90" t="s">
        <v>100</v>
      </c>
      <c r="C201" s="151">
        <v>144.813299</v>
      </c>
      <c r="GU201" s="132"/>
      <c r="GV201" s="132"/>
      <c r="GW201" s="132"/>
      <c r="GX201" s="132"/>
      <c r="GY201" s="132"/>
      <c r="GZ201" s="132"/>
      <c r="HA201" s="132"/>
      <c r="HB201" s="132"/>
      <c r="HC201" s="132"/>
      <c r="HD201" s="132"/>
      <c r="HE201" s="132"/>
      <c r="HF201" s="132"/>
      <c r="HG201" s="132"/>
      <c r="HH201" s="132"/>
      <c r="HI201" s="132"/>
      <c r="HJ201" s="132"/>
      <c r="HK201" s="132"/>
      <c r="HL201" s="132"/>
      <c r="HM201" s="132"/>
      <c r="HN201" s="132"/>
      <c r="HO201" s="132"/>
      <c r="HP201" s="132"/>
      <c r="HQ201" s="132"/>
      <c r="HR201" s="133"/>
      <c r="HS201" s="133"/>
      <c r="HT201" s="133"/>
      <c r="HU201" s="133"/>
      <c r="HV201" s="133"/>
      <c r="HW201" s="133"/>
      <c r="HX201" s="133"/>
      <c r="HY201" s="133"/>
      <c r="HZ201" s="133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</row>
    <row r="202" spans="1:251" s="126" customFormat="1" ht="18" customHeight="1">
      <c r="A202" s="150" t="s">
        <v>432</v>
      </c>
      <c r="B202" s="90" t="s">
        <v>102</v>
      </c>
      <c r="C202" s="151">
        <v>3</v>
      </c>
      <c r="GU202" s="132"/>
      <c r="GV202" s="132"/>
      <c r="GW202" s="132"/>
      <c r="GX202" s="132"/>
      <c r="GY202" s="132"/>
      <c r="GZ202" s="132"/>
      <c r="HA202" s="132"/>
      <c r="HB202" s="132"/>
      <c r="HC202" s="132"/>
      <c r="HD202" s="132"/>
      <c r="HE202" s="132"/>
      <c r="HF202" s="132"/>
      <c r="HG202" s="132"/>
      <c r="HH202" s="132"/>
      <c r="HI202" s="132"/>
      <c r="HJ202" s="132"/>
      <c r="HK202" s="132"/>
      <c r="HL202" s="132"/>
      <c r="HM202" s="132"/>
      <c r="HN202" s="132"/>
      <c r="HO202" s="132"/>
      <c r="HP202" s="132"/>
      <c r="HQ202" s="132"/>
      <c r="HR202" s="133"/>
      <c r="HS202" s="133"/>
      <c r="HT202" s="133"/>
      <c r="HU202" s="133"/>
      <c r="HV202" s="133"/>
      <c r="HW202" s="133"/>
      <c r="HX202" s="133"/>
      <c r="HY202" s="133"/>
      <c r="HZ202" s="133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</row>
    <row r="203" spans="1:251" s="126" customFormat="1" ht="18" customHeight="1">
      <c r="A203" s="150" t="s">
        <v>433</v>
      </c>
      <c r="B203" s="90" t="s">
        <v>434</v>
      </c>
      <c r="C203" s="151">
        <v>67.19</v>
      </c>
      <c r="GU203" s="132"/>
      <c r="GV203" s="132"/>
      <c r="GW203" s="132"/>
      <c r="GX203" s="132"/>
      <c r="GY203" s="132"/>
      <c r="GZ203" s="132"/>
      <c r="HA203" s="132"/>
      <c r="HB203" s="132"/>
      <c r="HC203" s="132"/>
      <c r="HD203" s="132"/>
      <c r="HE203" s="132"/>
      <c r="HF203" s="132"/>
      <c r="HG203" s="132"/>
      <c r="HH203" s="132"/>
      <c r="HI203" s="132"/>
      <c r="HJ203" s="132"/>
      <c r="HK203" s="132"/>
      <c r="HL203" s="132"/>
      <c r="HM203" s="132"/>
      <c r="HN203" s="132"/>
      <c r="HO203" s="132"/>
      <c r="HP203" s="132"/>
      <c r="HQ203" s="132"/>
      <c r="HR203" s="133"/>
      <c r="HS203" s="133"/>
      <c r="HT203" s="133"/>
      <c r="HU203" s="133"/>
      <c r="HV203" s="133"/>
      <c r="HW203" s="133"/>
      <c r="HX203" s="133"/>
      <c r="HY203" s="133"/>
      <c r="HZ203" s="13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</row>
    <row r="204" spans="1:251" s="126" customFormat="1" ht="18" customHeight="1">
      <c r="A204" s="145" t="s">
        <v>62</v>
      </c>
      <c r="B204" s="146" t="s">
        <v>63</v>
      </c>
      <c r="C204" s="147">
        <v>17472.038438999996</v>
      </c>
      <c r="GU204" s="132"/>
      <c r="GV204" s="132"/>
      <c r="GW204" s="132"/>
      <c r="GX204" s="132"/>
      <c r="GY204" s="132"/>
      <c r="GZ204" s="132"/>
      <c r="HA204" s="132"/>
      <c r="HB204" s="132"/>
      <c r="HC204" s="132"/>
      <c r="HD204" s="132"/>
      <c r="HE204" s="132"/>
      <c r="HF204" s="132"/>
      <c r="HG204" s="132"/>
      <c r="HH204" s="132"/>
      <c r="HI204" s="132"/>
      <c r="HJ204" s="132"/>
      <c r="HK204" s="132"/>
      <c r="HL204" s="132"/>
      <c r="HM204" s="132"/>
      <c r="HN204" s="132"/>
      <c r="HO204" s="132"/>
      <c r="HP204" s="132"/>
      <c r="HQ204" s="132"/>
      <c r="HR204" s="133"/>
      <c r="HS204" s="133"/>
      <c r="HT204" s="133"/>
      <c r="HU204" s="133"/>
      <c r="HV204" s="133"/>
      <c r="HW204" s="133"/>
      <c r="HX204" s="133"/>
      <c r="HY204" s="133"/>
      <c r="HZ204" s="133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</row>
    <row r="205" spans="1:251" s="126" customFormat="1" ht="18" customHeight="1">
      <c r="A205" s="148" t="s">
        <v>435</v>
      </c>
      <c r="B205" s="89" t="s">
        <v>436</v>
      </c>
      <c r="C205" s="149">
        <v>3628.951148</v>
      </c>
      <c r="GU205" s="132"/>
      <c r="GV205" s="132"/>
      <c r="GW205" s="132"/>
      <c r="GX205" s="132"/>
      <c r="GY205" s="132"/>
      <c r="GZ205" s="132"/>
      <c r="HA205" s="132"/>
      <c r="HB205" s="132"/>
      <c r="HC205" s="132"/>
      <c r="HD205" s="132"/>
      <c r="HE205" s="132"/>
      <c r="HF205" s="132"/>
      <c r="HG205" s="132"/>
      <c r="HH205" s="132"/>
      <c r="HI205" s="132"/>
      <c r="HJ205" s="132"/>
      <c r="HK205" s="132"/>
      <c r="HL205" s="132"/>
      <c r="HM205" s="132"/>
      <c r="HN205" s="132"/>
      <c r="HO205" s="132"/>
      <c r="HP205" s="132"/>
      <c r="HQ205" s="132"/>
      <c r="HR205" s="133"/>
      <c r="HS205" s="133"/>
      <c r="HT205" s="133"/>
      <c r="HU205" s="133"/>
      <c r="HV205" s="133"/>
      <c r="HW205" s="133"/>
      <c r="HX205" s="133"/>
      <c r="HY205" s="133"/>
      <c r="HZ205" s="133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1:251" s="126" customFormat="1" ht="18" customHeight="1">
      <c r="A206" s="150" t="s">
        <v>437</v>
      </c>
      <c r="B206" s="90" t="s">
        <v>100</v>
      </c>
      <c r="C206" s="151">
        <v>2767.721693</v>
      </c>
      <c r="GU206" s="132"/>
      <c r="GV206" s="132"/>
      <c r="GW206" s="132"/>
      <c r="GX206" s="132"/>
      <c r="GY206" s="132"/>
      <c r="GZ206" s="132"/>
      <c r="HA206" s="132"/>
      <c r="HB206" s="132"/>
      <c r="HC206" s="132"/>
      <c r="HD206" s="132"/>
      <c r="HE206" s="132"/>
      <c r="HF206" s="132"/>
      <c r="HG206" s="132"/>
      <c r="HH206" s="132"/>
      <c r="HI206" s="132"/>
      <c r="HJ206" s="132"/>
      <c r="HK206" s="132"/>
      <c r="HL206" s="132"/>
      <c r="HM206" s="132"/>
      <c r="HN206" s="132"/>
      <c r="HO206" s="132"/>
      <c r="HP206" s="132"/>
      <c r="HQ206" s="132"/>
      <c r="HR206" s="133"/>
      <c r="HS206" s="133"/>
      <c r="HT206" s="133"/>
      <c r="HU206" s="133"/>
      <c r="HV206" s="133"/>
      <c r="HW206" s="133"/>
      <c r="HX206" s="133"/>
      <c r="HY206" s="133"/>
      <c r="HZ206" s="133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</row>
    <row r="207" spans="1:251" s="126" customFormat="1" ht="18" customHeight="1">
      <c r="A207" s="150" t="s">
        <v>438</v>
      </c>
      <c r="B207" s="90" t="s">
        <v>293</v>
      </c>
      <c r="C207" s="151">
        <v>6.156564</v>
      </c>
      <c r="GU207" s="132"/>
      <c r="GV207" s="132"/>
      <c r="GW207" s="132"/>
      <c r="GX207" s="132"/>
      <c r="GY207" s="132"/>
      <c r="GZ207" s="132"/>
      <c r="HA207" s="132"/>
      <c r="HB207" s="132"/>
      <c r="HC207" s="132"/>
      <c r="HD207" s="132"/>
      <c r="HE207" s="132"/>
      <c r="HF207" s="132"/>
      <c r="HG207" s="132"/>
      <c r="HH207" s="132"/>
      <c r="HI207" s="132"/>
      <c r="HJ207" s="132"/>
      <c r="HK207" s="132"/>
      <c r="HL207" s="132"/>
      <c r="HM207" s="132"/>
      <c r="HN207" s="132"/>
      <c r="HO207" s="132"/>
      <c r="HP207" s="132"/>
      <c r="HQ207" s="132"/>
      <c r="HR207" s="133"/>
      <c r="HS207" s="133"/>
      <c r="HT207" s="133"/>
      <c r="HU207" s="133"/>
      <c r="HV207" s="133"/>
      <c r="HW207" s="133"/>
      <c r="HX207" s="133"/>
      <c r="HY207" s="133"/>
      <c r="HZ207" s="133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</row>
    <row r="208" spans="1:251" s="126" customFormat="1" ht="18" customHeight="1">
      <c r="A208" s="150" t="s">
        <v>439</v>
      </c>
      <c r="B208" s="90" t="s">
        <v>440</v>
      </c>
      <c r="C208" s="151">
        <v>855.072891</v>
      </c>
      <c r="GU208" s="132"/>
      <c r="GV208" s="132"/>
      <c r="GW208" s="132"/>
      <c r="GX208" s="132"/>
      <c r="GY208" s="132"/>
      <c r="GZ208" s="132"/>
      <c r="HA208" s="132"/>
      <c r="HB208" s="132"/>
      <c r="HC208" s="132"/>
      <c r="HD208" s="132"/>
      <c r="HE208" s="132"/>
      <c r="HF208" s="132"/>
      <c r="HG208" s="132"/>
      <c r="HH208" s="132"/>
      <c r="HI208" s="132"/>
      <c r="HJ208" s="132"/>
      <c r="HK208" s="132"/>
      <c r="HL208" s="132"/>
      <c r="HM208" s="132"/>
      <c r="HN208" s="132"/>
      <c r="HO208" s="132"/>
      <c r="HP208" s="132"/>
      <c r="HQ208" s="132"/>
      <c r="HR208" s="133"/>
      <c r="HS208" s="133"/>
      <c r="HT208" s="133"/>
      <c r="HU208" s="133"/>
      <c r="HV208" s="133"/>
      <c r="HW208" s="133"/>
      <c r="HX208" s="133"/>
      <c r="HY208" s="133"/>
      <c r="HZ208" s="133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</row>
    <row r="209" spans="1:251" s="126" customFormat="1" ht="18" customHeight="1">
      <c r="A209" s="148" t="s">
        <v>441</v>
      </c>
      <c r="B209" s="89" t="s">
        <v>442</v>
      </c>
      <c r="C209" s="149">
        <v>985.7647799999999</v>
      </c>
      <c r="GU209" s="132"/>
      <c r="GV209" s="132"/>
      <c r="GW209" s="132"/>
      <c r="GX209" s="132"/>
      <c r="GY209" s="132"/>
      <c r="GZ209" s="132"/>
      <c r="HA209" s="132"/>
      <c r="HB209" s="132"/>
      <c r="HC209" s="132"/>
      <c r="HD209" s="132"/>
      <c r="HE209" s="132"/>
      <c r="HF209" s="132"/>
      <c r="HG209" s="132"/>
      <c r="HH209" s="132"/>
      <c r="HI209" s="132"/>
      <c r="HJ209" s="132"/>
      <c r="HK209" s="132"/>
      <c r="HL209" s="132"/>
      <c r="HM209" s="132"/>
      <c r="HN209" s="132"/>
      <c r="HO209" s="132"/>
      <c r="HP209" s="132"/>
      <c r="HQ209" s="132"/>
      <c r="HR209" s="133"/>
      <c r="HS209" s="133"/>
      <c r="HT209" s="133"/>
      <c r="HU209" s="133"/>
      <c r="HV209" s="133"/>
      <c r="HW209" s="133"/>
      <c r="HX209" s="133"/>
      <c r="HY209" s="133"/>
      <c r="HZ209" s="133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</row>
    <row r="210" spans="1:251" s="126" customFormat="1" ht="18" customHeight="1">
      <c r="A210" s="150" t="s">
        <v>443</v>
      </c>
      <c r="B210" s="90" t="s">
        <v>444</v>
      </c>
      <c r="C210" s="151">
        <v>218.434181</v>
      </c>
      <c r="GU210" s="132"/>
      <c r="GV210" s="132"/>
      <c r="GW210" s="132"/>
      <c r="GX210" s="132"/>
      <c r="GY210" s="132"/>
      <c r="GZ210" s="132"/>
      <c r="HA210" s="132"/>
      <c r="HB210" s="132"/>
      <c r="HC210" s="132"/>
      <c r="HD210" s="132"/>
      <c r="HE210" s="132"/>
      <c r="HF210" s="132"/>
      <c r="HG210" s="132"/>
      <c r="HH210" s="132"/>
      <c r="HI210" s="132"/>
      <c r="HJ210" s="132"/>
      <c r="HK210" s="132"/>
      <c r="HL210" s="132"/>
      <c r="HM210" s="132"/>
      <c r="HN210" s="132"/>
      <c r="HO210" s="132"/>
      <c r="HP210" s="132"/>
      <c r="HQ210" s="132"/>
      <c r="HR210" s="133"/>
      <c r="HS210" s="133"/>
      <c r="HT210" s="133"/>
      <c r="HU210" s="133"/>
      <c r="HV210" s="133"/>
      <c r="HW210" s="133"/>
      <c r="HX210" s="133"/>
      <c r="HY210" s="133"/>
      <c r="HZ210" s="133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</row>
    <row r="211" spans="1:251" s="126" customFormat="1" ht="18" customHeight="1">
      <c r="A211" s="150" t="s">
        <v>445</v>
      </c>
      <c r="B211" s="90" t="s">
        <v>446</v>
      </c>
      <c r="C211" s="151">
        <v>669.360768</v>
      </c>
      <c r="GU211" s="132"/>
      <c r="GV211" s="132"/>
      <c r="GW211" s="132"/>
      <c r="GX211" s="132"/>
      <c r="GY211" s="132"/>
      <c r="GZ211" s="132"/>
      <c r="HA211" s="132"/>
      <c r="HB211" s="132"/>
      <c r="HC211" s="132"/>
      <c r="HD211" s="132"/>
      <c r="HE211" s="132"/>
      <c r="HF211" s="132"/>
      <c r="HG211" s="132"/>
      <c r="HH211" s="132"/>
      <c r="HI211" s="132"/>
      <c r="HJ211" s="132"/>
      <c r="HK211" s="132"/>
      <c r="HL211" s="132"/>
      <c r="HM211" s="132"/>
      <c r="HN211" s="132"/>
      <c r="HO211" s="132"/>
      <c r="HP211" s="132"/>
      <c r="HQ211" s="132"/>
      <c r="HR211" s="133"/>
      <c r="HS211" s="133"/>
      <c r="HT211" s="133"/>
      <c r="HU211" s="133"/>
      <c r="HV211" s="133"/>
      <c r="HW211" s="133"/>
      <c r="HX211" s="133"/>
      <c r="HY211" s="133"/>
      <c r="HZ211" s="133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</row>
    <row r="212" spans="1:251" s="126" customFormat="1" ht="18" customHeight="1">
      <c r="A212" s="150" t="s">
        <v>447</v>
      </c>
      <c r="B212" s="90" t="s">
        <v>448</v>
      </c>
      <c r="C212" s="151">
        <v>2E-05</v>
      </c>
      <c r="GU212" s="132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  <c r="HH212" s="132"/>
      <c r="HI212" s="132"/>
      <c r="HJ212" s="132"/>
      <c r="HK212" s="132"/>
      <c r="HL212" s="132"/>
      <c r="HM212" s="132"/>
      <c r="HN212" s="132"/>
      <c r="HO212" s="132"/>
      <c r="HP212" s="132"/>
      <c r="HQ212" s="132"/>
      <c r="HR212" s="133"/>
      <c r="HS212" s="133"/>
      <c r="HT212" s="133"/>
      <c r="HU212" s="133"/>
      <c r="HV212" s="133"/>
      <c r="HW212" s="133"/>
      <c r="HX212" s="133"/>
      <c r="HY212" s="133"/>
      <c r="HZ212" s="133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</row>
    <row r="213" spans="1:251" s="126" customFormat="1" ht="18" customHeight="1">
      <c r="A213" s="150" t="s">
        <v>449</v>
      </c>
      <c r="B213" s="90" t="s">
        <v>450</v>
      </c>
      <c r="C213" s="151">
        <v>4.470393</v>
      </c>
      <c r="GU213" s="132"/>
      <c r="GV213" s="132"/>
      <c r="GW213" s="132"/>
      <c r="GX213" s="132"/>
      <c r="GY213" s="132"/>
      <c r="GZ213" s="132"/>
      <c r="HA213" s="132"/>
      <c r="HB213" s="132"/>
      <c r="HC213" s="132"/>
      <c r="HD213" s="132"/>
      <c r="HE213" s="132"/>
      <c r="HF213" s="132"/>
      <c r="HG213" s="132"/>
      <c r="HH213" s="132"/>
      <c r="HI213" s="132"/>
      <c r="HJ213" s="132"/>
      <c r="HK213" s="132"/>
      <c r="HL213" s="132"/>
      <c r="HM213" s="132"/>
      <c r="HN213" s="132"/>
      <c r="HO213" s="132"/>
      <c r="HP213" s="132"/>
      <c r="HQ213" s="132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</row>
    <row r="214" spans="1:251" s="126" customFormat="1" ht="18" customHeight="1">
      <c r="A214" s="150" t="s">
        <v>451</v>
      </c>
      <c r="B214" s="90" t="s">
        <v>452</v>
      </c>
      <c r="C214" s="151">
        <v>93.49941799999999</v>
      </c>
      <c r="GU214" s="132"/>
      <c r="GV214" s="132"/>
      <c r="GW214" s="132"/>
      <c r="GX214" s="132"/>
      <c r="GY214" s="132"/>
      <c r="GZ214" s="132"/>
      <c r="HA214" s="132"/>
      <c r="HB214" s="132"/>
      <c r="HC214" s="132"/>
      <c r="HD214" s="132"/>
      <c r="HE214" s="132"/>
      <c r="HF214" s="132"/>
      <c r="HG214" s="132"/>
      <c r="HH214" s="132"/>
      <c r="HI214" s="132"/>
      <c r="HJ214" s="132"/>
      <c r="HK214" s="132"/>
      <c r="HL214" s="132"/>
      <c r="HM214" s="132"/>
      <c r="HN214" s="132"/>
      <c r="HO214" s="132"/>
      <c r="HP214" s="132"/>
      <c r="HQ214" s="132"/>
      <c r="HR214" s="133"/>
      <c r="HS214" s="133"/>
      <c r="HT214" s="133"/>
      <c r="HU214" s="133"/>
      <c r="HV214" s="133"/>
      <c r="HW214" s="133"/>
      <c r="HX214" s="133"/>
      <c r="HY214" s="133"/>
      <c r="HZ214" s="133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</row>
    <row r="215" spans="1:251" s="126" customFormat="1" ht="18" customHeight="1">
      <c r="A215" s="148" t="s">
        <v>453</v>
      </c>
      <c r="B215" s="89" t="s">
        <v>454</v>
      </c>
      <c r="C215" s="149">
        <v>246.86669999999998</v>
      </c>
      <c r="GU215" s="132"/>
      <c r="GV215" s="132"/>
      <c r="GW215" s="132"/>
      <c r="GX215" s="132"/>
      <c r="GY215" s="132"/>
      <c r="GZ215" s="132"/>
      <c r="HA215" s="132"/>
      <c r="HB215" s="132"/>
      <c r="HC215" s="132"/>
      <c r="HD215" s="132"/>
      <c r="HE215" s="132"/>
      <c r="HF215" s="132"/>
      <c r="HG215" s="132"/>
      <c r="HH215" s="132"/>
      <c r="HI215" s="132"/>
      <c r="HJ215" s="132"/>
      <c r="HK215" s="132"/>
      <c r="HL215" s="132"/>
      <c r="HM215" s="132"/>
      <c r="HN215" s="132"/>
      <c r="HO215" s="132"/>
      <c r="HP215" s="132"/>
      <c r="HQ215" s="132"/>
      <c r="HR215" s="133"/>
      <c r="HS215" s="133"/>
      <c r="HT215" s="133"/>
      <c r="HU215" s="133"/>
      <c r="HV215" s="133"/>
      <c r="HW215" s="133"/>
      <c r="HX215" s="133"/>
      <c r="HY215" s="133"/>
      <c r="HZ215" s="133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</row>
    <row r="216" spans="1:251" s="126" customFormat="1" ht="18" customHeight="1">
      <c r="A216" s="150" t="s">
        <v>455</v>
      </c>
      <c r="B216" s="90" t="s">
        <v>456</v>
      </c>
      <c r="C216" s="151">
        <v>22.6058</v>
      </c>
      <c r="GU216" s="132"/>
      <c r="GV216" s="132"/>
      <c r="GW216" s="132"/>
      <c r="GX216" s="132"/>
      <c r="GY216" s="132"/>
      <c r="GZ216" s="132"/>
      <c r="HA216" s="132"/>
      <c r="HB216" s="132"/>
      <c r="HC216" s="132"/>
      <c r="HD216" s="132"/>
      <c r="HE216" s="132"/>
      <c r="HF216" s="132"/>
      <c r="HG216" s="132"/>
      <c r="HH216" s="132"/>
      <c r="HI216" s="132"/>
      <c r="HJ216" s="132"/>
      <c r="HK216" s="132"/>
      <c r="HL216" s="132"/>
      <c r="HM216" s="132"/>
      <c r="HN216" s="132"/>
      <c r="HO216" s="132"/>
      <c r="HP216" s="132"/>
      <c r="HQ216" s="132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</row>
    <row r="217" spans="1:251" s="126" customFormat="1" ht="18" customHeight="1">
      <c r="A217" s="150" t="s">
        <v>457</v>
      </c>
      <c r="B217" s="90" t="s">
        <v>458</v>
      </c>
      <c r="C217" s="151">
        <v>63.2609</v>
      </c>
      <c r="GU217" s="132"/>
      <c r="GV217" s="132"/>
      <c r="GW217" s="132"/>
      <c r="GX217" s="132"/>
      <c r="GY217" s="132"/>
      <c r="GZ217" s="132"/>
      <c r="HA217" s="132"/>
      <c r="HB217" s="132"/>
      <c r="HC217" s="132"/>
      <c r="HD217" s="132"/>
      <c r="HE217" s="132"/>
      <c r="HF217" s="132"/>
      <c r="HG217" s="132"/>
      <c r="HH217" s="132"/>
      <c r="HI217" s="132"/>
      <c r="HJ217" s="132"/>
      <c r="HK217" s="132"/>
      <c r="HL217" s="132"/>
      <c r="HM217" s="132"/>
      <c r="HN217" s="132"/>
      <c r="HO217" s="132"/>
      <c r="HP217" s="132"/>
      <c r="HQ217" s="132"/>
      <c r="HR217" s="133"/>
      <c r="HS217" s="133"/>
      <c r="HT217" s="133"/>
      <c r="HU217" s="133"/>
      <c r="HV217" s="133"/>
      <c r="HW217" s="133"/>
      <c r="HX217" s="133"/>
      <c r="HY217" s="133"/>
      <c r="HZ217" s="133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</row>
    <row r="218" spans="1:251" s="126" customFormat="1" ht="18" customHeight="1">
      <c r="A218" s="150" t="s">
        <v>459</v>
      </c>
      <c r="B218" s="90" t="s">
        <v>460</v>
      </c>
      <c r="C218" s="151">
        <v>161</v>
      </c>
      <c r="GU218" s="132"/>
      <c r="GV218" s="132"/>
      <c r="GW218" s="132"/>
      <c r="GX218" s="132"/>
      <c r="GY218" s="132"/>
      <c r="GZ218" s="132"/>
      <c r="HA218" s="132"/>
      <c r="HB218" s="132"/>
      <c r="HC218" s="132"/>
      <c r="HD218" s="132"/>
      <c r="HE218" s="132"/>
      <c r="HF218" s="132"/>
      <c r="HG218" s="132"/>
      <c r="HH218" s="132"/>
      <c r="HI218" s="132"/>
      <c r="HJ218" s="132"/>
      <c r="HK218" s="132"/>
      <c r="HL218" s="132"/>
      <c r="HM218" s="132"/>
      <c r="HN218" s="132"/>
      <c r="HO218" s="132"/>
      <c r="HP218" s="132"/>
      <c r="HQ218" s="132"/>
      <c r="HR218" s="133"/>
      <c r="HS218" s="133"/>
      <c r="HT218" s="133"/>
      <c r="HU218" s="133"/>
      <c r="HV218" s="133"/>
      <c r="HW218" s="133"/>
      <c r="HX218" s="133"/>
      <c r="HY218" s="133"/>
      <c r="HZ218" s="133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</row>
    <row r="219" spans="1:251" s="126" customFormat="1" ht="18" customHeight="1">
      <c r="A219" s="148" t="s">
        <v>461</v>
      </c>
      <c r="B219" s="89" t="s">
        <v>462</v>
      </c>
      <c r="C219" s="149">
        <v>3285.196233</v>
      </c>
      <c r="GU219" s="132"/>
      <c r="GV219" s="132"/>
      <c r="GW219" s="132"/>
      <c r="GX219" s="132"/>
      <c r="GY219" s="132"/>
      <c r="GZ219" s="132"/>
      <c r="HA219" s="132"/>
      <c r="HB219" s="132"/>
      <c r="HC219" s="132"/>
      <c r="HD219" s="132"/>
      <c r="HE219" s="132"/>
      <c r="HF219" s="132"/>
      <c r="HG219" s="132"/>
      <c r="HH219" s="132"/>
      <c r="HI219" s="132"/>
      <c r="HJ219" s="132"/>
      <c r="HK219" s="132"/>
      <c r="HL219" s="132"/>
      <c r="HM219" s="132"/>
      <c r="HN219" s="132"/>
      <c r="HO219" s="132"/>
      <c r="HP219" s="132"/>
      <c r="HQ219" s="132"/>
      <c r="HR219" s="133"/>
      <c r="HS219" s="133"/>
      <c r="HT219" s="133"/>
      <c r="HU219" s="133"/>
      <c r="HV219" s="133"/>
      <c r="HW219" s="133"/>
      <c r="HX219" s="133"/>
      <c r="HY219" s="133"/>
      <c r="HZ219" s="133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</row>
    <row r="220" spans="1:251" s="126" customFormat="1" ht="18" customHeight="1">
      <c r="A220" s="150" t="s">
        <v>463</v>
      </c>
      <c r="B220" s="90" t="s">
        <v>464</v>
      </c>
      <c r="C220" s="151">
        <v>57.3875</v>
      </c>
      <c r="GU220" s="132"/>
      <c r="GV220" s="132"/>
      <c r="GW220" s="132"/>
      <c r="GX220" s="132"/>
      <c r="GY220" s="132"/>
      <c r="GZ220" s="132"/>
      <c r="HA220" s="132"/>
      <c r="HB220" s="132"/>
      <c r="HC220" s="132"/>
      <c r="HD220" s="132"/>
      <c r="HE220" s="132"/>
      <c r="HF220" s="132"/>
      <c r="HG220" s="132"/>
      <c r="HH220" s="132"/>
      <c r="HI220" s="132"/>
      <c r="HJ220" s="132"/>
      <c r="HK220" s="132"/>
      <c r="HL220" s="132"/>
      <c r="HM220" s="132"/>
      <c r="HN220" s="132"/>
      <c r="HO220" s="132"/>
      <c r="HP220" s="132"/>
      <c r="HQ220" s="132"/>
      <c r="HR220" s="133"/>
      <c r="HS220" s="133"/>
      <c r="HT220" s="133"/>
      <c r="HU220" s="133"/>
      <c r="HV220" s="133"/>
      <c r="HW220" s="133"/>
      <c r="HX220" s="133"/>
      <c r="HY220" s="133"/>
      <c r="HZ220" s="133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</row>
    <row r="221" spans="1:251" s="126" customFormat="1" ht="18" customHeight="1">
      <c r="A221" s="150" t="s">
        <v>465</v>
      </c>
      <c r="B221" s="90" t="s">
        <v>466</v>
      </c>
      <c r="C221" s="151">
        <v>202.831892</v>
      </c>
      <c r="GU221" s="132"/>
      <c r="GV221" s="132"/>
      <c r="GW221" s="132"/>
      <c r="GX221" s="132"/>
      <c r="GY221" s="132"/>
      <c r="GZ221" s="132"/>
      <c r="HA221" s="132"/>
      <c r="HB221" s="132"/>
      <c r="HC221" s="132"/>
      <c r="HD221" s="132"/>
      <c r="HE221" s="132"/>
      <c r="HF221" s="132"/>
      <c r="HG221" s="132"/>
      <c r="HH221" s="132"/>
      <c r="HI221" s="132"/>
      <c r="HJ221" s="132"/>
      <c r="HK221" s="132"/>
      <c r="HL221" s="132"/>
      <c r="HM221" s="132"/>
      <c r="HN221" s="132"/>
      <c r="HO221" s="132"/>
      <c r="HP221" s="132"/>
      <c r="HQ221" s="132"/>
      <c r="HR221" s="133"/>
      <c r="HS221" s="133"/>
      <c r="HT221" s="133"/>
      <c r="HU221" s="133"/>
      <c r="HV221" s="133"/>
      <c r="HW221" s="133"/>
      <c r="HX221" s="133"/>
      <c r="HY221" s="133"/>
      <c r="HZ221" s="133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</row>
    <row r="222" spans="1:251" s="126" customFormat="1" ht="18" customHeight="1">
      <c r="A222" s="150" t="s">
        <v>467</v>
      </c>
      <c r="B222" s="90" t="s">
        <v>468</v>
      </c>
      <c r="C222" s="151">
        <v>107.9565</v>
      </c>
      <c r="GU222" s="132"/>
      <c r="GV222" s="132"/>
      <c r="GW222" s="132"/>
      <c r="GX222" s="132"/>
      <c r="GY222" s="132"/>
      <c r="GZ222" s="132"/>
      <c r="HA222" s="132"/>
      <c r="HB222" s="132"/>
      <c r="HC222" s="132"/>
      <c r="HD222" s="132"/>
      <c r="HE222" s="132"/>
      <c r="HF222" s="132"/>
      <c r="HG222" s="132"/>
      <c r="HH222" s="132"/>
      <c r="HI222" s="132"/>
      <c r="HJ222" s="132"/>
      <c r="HK222" s="132"/>
      <c r="HL222" s="132"/>
      <c r="HM222" s="132"/>
      <c r="HN222" s="132"/>
      <c r="HO222" s="132"/>
      <c r="HP222" s="132"/>
      <c r="HQ222" s="132"/>
      <c r="HR222" s="133"/>
      <c r="HS222" s="133"/>
      <c r="HT222" s="133"/>
      <c r="HU222" s="133"/>
      <c r="HV222" s="133"/>
      <c r="HW222" s="133"/>
      <c r="HX222" s="133"/>
      <c r="HY222" s="133"/>
      <c r="HZ222" s="133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</row>
    <row r="223" spans="1:251" s="126" customFormat="1" ht="18" customHeight="1">
      <c r="A223" s="150" t="s">
        <v>469</v>
      </c>
      <c r="B223" s="90" t="s">
        <v>470</v>
      </c>
      <c r="C223" s="151">
        <v>1609.7471</v>
      </c>
      <c r="GU223" s="132"/>
      <c r="GV223" s="132"/>
      <c r="GW223" s="132"/>
      <c r="GX223" s="132"/>
      <c r="GY223" s="132"/>
      <c r="GZ223" s="132"/>
      <c r="HA223" s="132"/>
      <c r="HB223" s="132"/>
      <c r="HC223" s="132"/>
      <c r="HD223" s="132"/>
      <c r="HE223" s="132"/>
      <c r="HF223" s="132"/>
      <c r="HG223" s="132"/>
      <c r="HH223" s="132"/>
      <c r="HI223" s="132"/>
      <c r="HJ223" s="132"/>
      <c r="HK223" s="132"/>
      <c r="HL223" s="132"/>
      <c r="HM223" s="132"/>
      <c r="HN223" s="132"/>
      <c r="HO223" s="132"/>
      <c r="HP223" s="132"/>
      <c r="HQ223" s="132"/>
      <c r="HR223" s="133"/>
      <c r="HS223" s="133"/>
      <c r="HT223" s="133"/>
      <c r="HU223" s="133"/>
      <c r="HV223" s="133"/>
      <c r="HW223" s="133"/>
      <c r="HX223" s="133"/>
      <c r="HY223" s="133"/>
      <c r="HZ223" s="13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</row>
    <row r="224" spans="1:251" s="126" customFormat="1" ht="18" customHeight="1">
      <c r="A224" s="150" t="s">
        <v>471</v>
      </c>
      <c r="B224" s="90" t="s">
        <v>472</v>
      </c>
      <c r="C224" s="151">
        <v>1274.425962</v>
      </c>
      <c r="GU224" s="132"/>
      <c r="GV224" s="132"/>
      <c r="GW224" s="132"/>
      <c r="GX224" s="132"/>
      <c r="GY224" s="132"/>
      <c r="GZ224" s="132"/>
      <c r="HA224" s="132"/>
      <c r="HB224" s="132"/>
      <c r="HC224" s="132"/>
      <c r="HD224" s="132"/>
      <c r="HE224" s="132"/>
      <c r="HF224" s="132"/>
      <c r="HG224" s="132"/>
      <c r="HH224" s="132"/>
      <c r="HI224" s="132"/>
      <c r="HJ224" s="132"/>
      <c r="HK224" s="132"/>
      <c r="HL224" s="132"/>
      <c r="HM224" s="132"/>
      <c r="HN224" s="132"/>
      <c r="HO224" s="132"/>
      <c r="HP224" s="132"/>
      <c r="HQ224" s="132"/>
      <c r="HR224" s="133"/>
      <c r="HS224" s="133"/>
      <c r="HT224" s="133"/>
      <c r="HU224" s="133"/>
      <c r="HV224" s="133"/>
      <c r="HW224" s="133"/>
      <c r="HX224" s="133"/>
      <c r="HY224" s="133"/>
      <c r="HZ224" s="133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</row>
    <row r="225" spans="1:251" s="126" customFormat="1" ht="18" customHeight="1">
      <c r="A225" s="150" t="s">
        <v>473</v>
      </c>
      <c r="B225" s="90" t="s">
        <v>474</v>
      </c>
      <c r="C225" s="151">
        <v>32.847279</v>
      </c>
      <c r="GU225" s="132"/>
      <c r="GV225" s="132"/>
      <c r="GW225" s="132"/>
      <c r="GX225" s="132"/>
      <c r="GY225" s="132"/>
      <c r="GZ225" s="132"/>
      <c r="HA225" s="132"/>
      <c r="HB225" s="132"/>
      <c r="HC225" s="132"/>
      <c r="HD225" s="132"/>
      <c r="HE225" s="132"/>
      <c r="HF225" s="132"/>
      <c r="HG225" s="132"/>
      <c r="HH225" s="132"/>
      <c r="HI225" s="132"/>
      <c r="HJ225" s="132"/>
      <c r="HK225" s="132"/>
      <c r="HL225" s="132"/>
      <c r="HM225" s="132"/>
      <c r="HN225" s="132"/>
      <c r="HO225" s="132"/>
      <c r="HP225" s="132"/>
      <c r="HQ225" s="132"/>
      <c r="HR225" s="133"/>
      <c r="HS225" s="133"/>
      <c r="HT225" s="133"/>
      <c r="HU225" s="133"/>
      <c r="HV225" s="133"/>
      <c r="HW225" s="133"/>
      <c r="HX225" s="133"/>
      <c r="HY225" s="133"/>
      <c r="HZ225" s="133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</row>
    <row r="226" spans="1:251" s="126" customFormat="1" ht="18" customHeight="1">
      <c r="A226" s="148" t="s">
        <v>475</v>
      </c>
      <c r="B226" s="89" t="s">
        <v>476</v>
      </c>
      <c r="C226" s="149">
        <v>419.63</v>
      </c>
      <c r="GU226" s="132"/>
      <c r="GV226" s="132"/>
      <c r="GW226" s="132"/>
      <c r="GX226" s="132"/>
      <c r="GY226" s="132"/>
      <c r="GZ226" s="132"/>
      <c r="HA226" s="132"/>
      <c r="HB226" s="132"/>
      <c r="HC226" s="132"/>
      <c r="HD226" s="132"/>
      <c r="HE226" s="132"/>
      <c r="HF226" s="132"/>
      <c r="HG226" s="132"/>
      <c r="HH226" s="132"/>
      <c r="HI226" s="132"/>
      <c r="HJ226" s="132"/>
      <c r="HK226" s="132"/>
      <c r="HL226" s="132"/>
      <c r="HM226" s="132"/>
      <c r="HN226" s="132"/>
      <c r="HO226" s="132"/>
      <c r="HP226" s="132"/>
      <c r="HQ226" s="132"/>
      <c r="HR226" s="133"/>
      <c r="HS226" s="133"/>
      <c r="HT226" s="133"/>
      <c r="HU226" s="133"/>
      <c r="HV226" s="133"/>
      <c r="HW226" s="133"/>
      <c r="HX226" s="133"/>
      <c r="HY226" s="133"/>
      <c r="HZ226" s="133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</row>
    <row r="227" spans="1:251" s="126" customFormat="1" ht="18" customHeight="1">
      <c r="A227" s="150" t="s">
        <v>477</v>
      </c>
      <c r="B227" s="90" t="s">
        <v>478</v>
      </c>
      <c r="C227" s="151">
        <v>419.63</v>
      </c>
      <c r="GU227" s="132"/>
      <c r="GV227" s="132"/>
      <c r="GW227" s="132"/>
      <c r="GX227" s="132"/>
      <c r="GY227" s="132"/>
      <c r="GZ227" s="132"/>
      <c r="HA227" s="132"/>
      <c r="HB227" s="132"/>
      <c r="HC227" s="132"/>
      <c r="HD227" s="132"/>
      <c r="HE227" s="132"/>
      <c r="HF227" s="132"/>
      <c r="HG227" s="132"/>
      <c r="HH227" s="132"/>
      <c r="HI227" s="132"/>
      <c r="HJ227" s="132"/>
      <c r="HK227" s="132"/>
      <c r="HL227" s="132"/>
      <c r="HM227" s="132"/>
      <c r="HN227" s="132"/>
      <c r="HO227" s="132"/>
      <c r="HP227" s="132"/>
      <c r="HQ227" s="132"/>
      <c r="HR227" s="133"/>
      <c r="HS227" s="133"/>
      <c r="HT227" s="133"/>
      <c r="HU227" s="133"/>
      <c r="HV227" s="133"/>
      <c r="HW227" s="133"/>
      <c r="HX227" s="133"/>
      <c r="HY227" s="133"/>
      <c r="HZ227" s="133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</row>
    <row r="228" spans="1:251" s="126" customFormat="1" ht="18" customHeight="1">
      <c r="A228" s="148" t="s">
        <v>479</v>
      </c>
      <c r="B228" s="89" t="s">
        <v>480</v>
      </c>
      <c r="C228" s="149">
        <v>5512.746279999999</v>
      </c>
      <c r="GU228" s="132"/>
      <c r="GV228" s="132"/>
      <c r="GW228" s="132"/>
      <c r="GX228" s="132"/>
      <c r="GY228" s="132"/>
      <c r="GZ228" s="132"/>
      <c r="HA228" s="132"/>
      <c r="HB228" s="132"/>
      <c r="HC228" s="132"/>
      <c r="HD228" s="132"/>
      <c r="HE228" s="132"/>
      <c r="HF228" s="132"/>
      <c r="HG228" s="132"/>
      <c r="HH228" s="132"/>
      <c r="HI228" s="132"/>
      <c r="HJ228" s="132"/>
      <c r="HK228" s="132"/>
      <c r="HL228" s="132"/>
      <c r="HM228" s="132"/>
      <c r="HN228" s="132"/>
      <c r="HO228" s="132"/>
      <c r="HP228" s="132"/>
      <c r="HQ228" s="132"/>
      <c r="HR228" s="133"/>
      <c r="HS228" s="133"/>
      <c r="HT228" s="133"/>
      <c r="HU228" s="133"/>
      <c r="HV228" s="133"/>
      <c r="HW228" s="133"/>
      <c r="HX228" s="133"/>
      <c r="HY228" s="133"/>
      <c r="HZ228" s="133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</row>
    <row r="229" spans="1:251" s="126" customFormat="1" ht="18" customHeight="1">
      <c r="A229" s="150" t="s">
        <v>481</v>
      </c>
      <c r="B229" s="90" t="s">
        <v>482</v>
      </c>
      <c r="C229" s="151">
        <v>1451.196782</v>
      </c>
      <c r="GU229" s="132"/>
      <c r="GV229" s="132"/>
      <c r="GW229" s="132"/>
      <c r="GX229" s="132"/>
      <c r="GY229" s="132"/>
      <c r="GZ229" s="132"/>
      <c r="HA229" s="132"/>
      <c r="HB229" s="132"/>
      <c r="HC229" s="132"/>
      <c r="HD229" s="132"/>
      <c r="HE229" s="132"/>
      <c r="HF229" s="132"/>
      <c r="HG229" s="132"/>
      <c r="HH229" s="132"/>
      <c r="HI229" s="132"/>
      <c r="HJ229" s="132"/>
      <c r="HK229" s="132"/>
      <c r="HL229" s="132"/>
      <c r="HM229" s="132"/>
      <c r="HN229" s="132"/>
      <c r="HO229" s="132"/>
      <c r="HP229" s="132"/>
      <c r="HQ229" s="132"/>
      <c r="HR229" s="133"/>
      <c r="HS229" s="133"/>
      <c r="HT229" s="133"/>
      <c r="HU229" s="133"/>
      <c r="HV229" s="133"/>
      <c r="HW229" s="133"/>
      <c r="HX229" s="133"/>
      <c r="HY229" s="133"/>
      <c r="HZ229" s="133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</row>
    <row r="230" spans="1:251" s="126" customFormat="1" ht="18" customHeight="1">
      <c r="A230" s="150" t="s">
        <v>483</v>
      </c>
      <c r="B230" s="90" t="s">
        <v>484</v>
      </c>
      <c r="C230" s="151">
        <v>3774.410798</v>
      </c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2"/>
      <c r="HI230" s="132"/>
      <c r="HJ230" s="132"/>
      <c r="HK230" s="132"/>
      <c r="HL230" s="132"/>
      <c r="HM230" s="132"/>
      <c r="HN230" s="132"/>
      <c r="HO230" s="132"/>
      <c r="HP230" s="132"/>
      <c r="HQ230" s="132"/>
      <c r="HR230" s="133"/>
      <c r="HS230" s="133"/>
      <c r="HT230" s="133"/>
      <c r="HU230" s="133"/>
      <c r="HV230" s="133"/>
      <c r="HW230" s="133"/>
      <c r="HX230" s="133"/>
      <c r="HY230" s="133"/>
      <c r="HZ230" s="133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</row>
    <row r="231" spans="1:251" s="126" customFormat="1" ht="18" customHeight="1">
      <c r="A231" s="150" t="s">
        <v>485</v>
      </c>
      <c r="B231" s="90" t="s">
        <v>486</v>
      </c>
      <c r="C231" s="151">
        <v>287.1387</v>
      </c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3"/>
      <c r="HS231" s="133"/>
      <c r="HT231" s="133"/>
      <c r="HU231" s="133"/>
      <c r="HV231" s="133"/>
      <c r="HW231" s="133"/>
      <c r="HX231" s="133"/>
      <c r="HY231" s="133"/>
      <c r="HZ231" s="133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</row>
    <row r="232" spans="1:251" s="126" customFormat="1" ht="18" customHeight="1">
      <c r="A232" s="148" t="s">
        <v>487</v>
      </c>
      <c r="B232" s="89" t="s">
        <v>488</v>
      </c>
      <c r="C232" s="149">
        <v>439.05</v>
      </c>
      <c r="GU232" s="132"/>
      <c r="GV232" s="132"/>
      <c r="GW232" s="132"/>
      <c r="GX232" s="132"/>
      <c r="GY232" s="132"/>
      <c r="GZ232" s="132"/>
      <c r="HA232" s="132"/>
      <c r="HB232" s="132"/>
      <c r="HC232" s="132"/>
      <c r="HD232" s="132"/>
      <c r="HE232" s="132"/>
      <c r="HF232" s="132"/>
      <c r="HG232" s="132"/>
      <c r="HH232" s="132"/>
      <c r="HI232" s="132"/>
      <c r="HJ232" s="132"/>
      <c r="HK232" s="132"/>
      <c r="HL232" s="132"/>
      <c r="HM232" s="132"/>
      <c r="HN232" s="132"/>
      <c r="HO232" s="132"/>
      <c r="HP232" s="132"/>
      <c r="HQ232" s="132"/>
      <c r="HR232" s="133"/>
      <c r="HS232" s="133"/>
      <c r="HT232" s="133"/>
      <c r="HU232" s="133"/>
      <c r="HV232" s="133"/>
      <c r="HW232" s="133"/>
      <c r="HX232" s="133"/>
      <c r="HY232" s="133"/>
      <c r="HZ232" s="133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</row>
    <row r="233" spans="1:251" s="126" customFormat="1" ht="18" customHeight="1">
      <c r="A233" s="150" t="s">
        <v>489</v>
      </c>
      <c r="B233" s="90" t="s">
        <v>490</v>
      </c>
      <c r="C233" s="151">
        <v>439.05</v>
      </c>
      <c r="GU233" s="132"/>
      <c r="GV233" s="132"/>
      <c r="GW233" s="132"/>
      <c r="GX233" s="132"/>
      <c r="GY233" s="132"/>
      <c r="GZ233" s="132"/>
      <c r="HA233" s="132"/>
      <c r="HB233" s="132"/>
      <c r="HC233" s="132"/>
      <c r="HD233" s="132"/>
      <c r="HE233" s="132"/>
      <c r="HF233" s="132"/>
      <c r="HG233" s="132"/>
      <c r="HH233" s="132"/>
      <c r="HI233" s="132"/>
      <c r="HJ233" s="132"/>
      <c r="HK233" s="132"/>
      <c r="HL233" s="132"/>
      <c r="HM233" s="132"/>
      <c r="HN233" s="132"/>
      <c r="HO233" s="132"/>
      <c r="HP233" s="132"/>
      <c r="HQ233" s="132"/>
      <c r="HR233" s="133"/>
      <c r="HS233" s="133"/>
      <c r="HT233" s="133"/>
      <c r="HU233" s="133"/>
      <c r="HV233" s="133"/>
      <c r="HW233" s="133"/>
      <c r="HX233" s="133"/>
      <c r="HY233" s="133"/>
      <c r="HZ233" s="1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</row>
    <row r="234" spans="1:251" s="126" customFormat="1" ht="18" customHeight="1">
      <c r="A234" s="148" t="s">
        <v>491</v>
      </c>
      <c r="B234" s="89" t="s">
        <v>492</v>
      </c>
      <c r="C234" s="149">
        <v>7.155718</v>
      </c>
      <c r="GU234" s="132"/>
      <c r="GV234" s="132"/>
      <c r="GW234" s="132"/>
      <c r="GX234" s="132"/>
      <c r="GY234" s="132"/>
      <c r="GZ234" s="132"/>
      <c r="HA234" s="132"/>
      <c r="HB234" s="132"/>
      <c r="HC234" s="132"/>
      <c r="HD234" s="132"/>
      <c r="HE234" s="132"/>
      <c r="HF234" s="132"/>
      <c r="HG234" s="132"/>
      <c r="HH234" s="132"/>
      <c r="HI234" s="132"/>
      <c r="HJ234" s="132"/>
      <c r="HK234" s="132"/>
      <c r="HL234" s="132"/>
      <c r="HM234" s="132"/>
      <c r="HN234" s="132"/>
      <c r="HO234" s="132"/>
      <c r="HP234" s="132"/>
      <c r="HQ234" s="132"/>
      <c r="HR234" s="133"/>
      <c r="HS234" s="133"/>
      <c r="HT234" s="133"/>
      <c r="HU234" s="133"/>
      <c r="HV234" s="133"/>
      <c r="HW234" s="133"/>
      <c r="HX234" s="133"/>
      <c r="HY234" s="133"/>
      <c r="HZ234" s="133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</row>
    <row r="235" spans="1:251" s="126" customFormat="1" ht="18" customHeight="1">
      <c r="A235" s="150" t="s">
        <v>493</v>
      </c>
      <c r="B235" s="90" t="s">
        <v>494</v>
      </c>
      <c r="C235" s="151">
        <v>7.155718</v>
      </c>
      <c r="GU235" s="132"/>
      <c r="GV235" s="132"/>
      <c r="GW235" s="132"/>
      <c r="GX235" s="132"/>
      <c r="GY235" s="132"/>
      <c r="GZ235" s="132"/>
      <c r="HA235" s="132"/>
      <c r="HB235" s="132"/>
      <c r="HC235" s="132"/>
      <c r="HD235" s="132"/>
      <c r="HE235" s="132"/>
      <c r="HF235" s="132"/>
      <c r="HG235" s="132"/>
      <c r="HH235" s="132"/>
      <c r="HI235" s="132"/>
      <c r="HJ235" s="132"/>
      <c r="HK235" s="132"/>
      <c r="HL235" s="132"/>
      <c r="HM235" s="132"/>
      <c r="HN235" s="132"/>
      <c r="HO235" s="132"/>
      <c r="HP235" s="132"/>
      <c r="HQ235" s="132"/>
      <c r="HR235" s="133"/>
      <c r="HS235" s="133"/>
      <c r="HT235" s="133"/>
      <c r="HU235" s="133"/>
      <c r="HV235" s="133"/>
      <c r="HW235" s="133"/>
      <c r="HX235" s="133"/>
      <c r="HY235" s="133"/>
      <c r="HZ235" s="133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</row>
    <row r="236" spans="1:251" s="126" customFormat="1" ht="18" customHeight="1">
      <c r="A236" s="148" t="s">
        <v>495</v>
      </c>
      <c r="B236" s="89" t="s">
        <v>496</v>
      </c>
      <c r="C236" s="149">
        <v>484.51738000000006</v>
      </c>
      <c r="GU236" s="132"/>
      <c r="GV236" s="132"/>
      <c r="GW236" s="132"/>
      <c r="GX236" s="132"/>
      <c r="GY236" s="132"/>
      <c r="GZ236" s="132"/>
      <c r="HA236" s="132"/>
      <c r="HB236" s="132"/>
      <c r="HC236" s="132"/>
      <c r="HD236" s="132"/>
      <c r="HE236" s="132"/>
      <c r="HF236" s="132"/>
      <c r="HG236" s="132"/>
      <c r="HH236" s="132"/>
      <c r="HI236" s="132"/>
      <c r="HJ236" s="132"/>
      <c r="HK236" s="132"/>
      <c r="HL236" s="132"/>
      <c r="HM236" s="132"/>
      <c r="HN236" s="132"/>
      <c r="HO236" s="132"/>
      <c r="HP236" s="132"/>
      <c r="HQ236" s="132"/>
      <c r="HR236" s="133"/>
      <c r="HS236" s="133"/>
      <c r="HT236" s="133"/>
      <c r="HU236" s="133"/>
      <c r="HV236" s="133"/>
      <c r="HW236" s="133"/>
      <c r="HX236" s="133"/>
      <c r="HY236" s="133"/>
      <c r="HZ236" s="133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</row>
    <row r="237" spans="1:251" s="126" customFormat="1" ht="18" customHeight="1">
      <c r="A237" s="150" t="s">
        <v>497</v>
      </c>
      <c r="B237" s="90" t="s">
        <v>100</v>
      </c>
      <c r="C237" s="151">
        <v>237.496891</v>
      </c>
      <c r="GU237" s="132"/>
      <c r="GV237" s="132"/>
      <c r="GW237" s="132"/>
      <c r="GX237" s="132"/>
      <c r="GY237" s="132"/>
      <c r="GZ237" s="132"/>
      <c r="HA237" s="132"/>
      <c r="HB237" s="132"/>
      <c r="HC237" s="132"/>
      <c r="HD237" s="132"/>
      <c r="HE237" s="132"/>
      <c r="HF237" s="132"/>
      <c r="HG237" s="132"/>
      <c r="HH237" s="132"/>
      <c r="HI237" s="132"/>
      <c r="HJ237" s="132"/>
      <c r="HK237" s="132"/>
      <c r="HL237" s="132"/>
      <c r="HM237" s="132"/>
      <c r="HN237" s="132"/>
      <c r="HO237" s="132"/>
      <c r="HP237" s="132"/>
      <c r="HQ237" s="132"/>
      <c r="HR237" s="133"/>
      <c r="HS237" s="133"/>
      <c r="HT237" s="133"/>
      <c r="HU237" s="133"/>
      <c r="HV237" s="133"/>
      <c r="HW237" s="133"/>
      <c r="HX237" s="133"/>
      <c r="HY237" s="133"/>
      <c r="HZ237" s="133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</row>
    <row r="238" spans="1:251" s="126" customFormat="1" ht="18" customHeight="1">
      <c r="A238" s="150" t="s">
        <v>498</v>
      </c>
      <c r="B238" s="90" t="s">
        <v>499</v>
      </c>
      <c r="C238" s="151">
        <v>61.609396</v>
      </c>
      <c r="GU238" s="132"/>
      <c r="GV238" s="132"/>
      <c r="GW238" s="132"/>
      <c r="GX238" s="132"/>
      <c r="GY238" s="132"/>
      <c r="GZ238" s="132"/>
      <c r="HA238" s="132"/>
      <c r="HB238" s="132"/>
      <c r="HC238" s="132"/>
      <c r="HD238" s="132"/>
      <c r="HE238" s="132"/>
      <c r="HF238" s="132"/>
      <c r="HG238" s="132"/>
      <c r="HH238" s="132"/>
      <c r="HI238" s="132"/>
      <c r="HJ238" s="132"/>
      <c r="HK238" s="132"/>
      <c r="HL238" s="132"/>
      <c r="HM238" s="132"/>
      <c r="HN238" s="132"/>
      <c r="HO238" s="132"/>
      <c r="HP238" s="132"/>
      <c r="HQ238" s="132"/>
      <c r="HR238" s="133"/>
      <c r="HS238" s="133"/>
      <c r="HT238" s="133"/>
      <c r="HU238" s="133"/>
      <c r="HV238" s="133"/>
      <c r="HW238" s="133"/>
      <c r="HX238" s="133"/>
      <c r="HY238" s="133"/>
      <c r="HZ238" s="133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</row>
    <row r="239" spans="1:251" s="126" customFormat="1" ht="18" customHeight="1">
      <c r="A239" s="150" t="s">
        <v>500</v>
      </c>
      <c r="B239" s="90" t="s">
        <v>501</v>
      </c>
      <c r="C239" s="151">
        <v>128.220693</v>
      </c>
      <c r="GU239" s="132"/>
      <c r="GV239" s="132"/>
      <c r="GW239" s="132"/>
      <c r="GX239" s="132"/>
      <c r="GY239" s="132"/>
      <c r="GZ239" s="132"/>
      <c r="HA239" s="132"/>
      <c r="HB239" s="132"/>
      <c r="HC239" s="132"/>
      <c r="HD239" s="132"/>
      <c r="HE239" s="132"/>
      <c r="HF239" s="132"/>
      <c r="HG239" s="132"/>
      <c r="HH239" s="132"/>
      <c r="HI239" s="132"/>
      <c r="HJ239" s="132"/>
      <c r="HK239" s="132"/>
      <c r="HL239" s="132"/>
      <c r="HM239" s="132"/>
      <c r="HN239" s="132"/>
      <c r="HO239" s="132"/>
      <c r="HP239" s="132"/>
      <c r="HQ239" s="132"/>
      <c r="HR239" s="133"/>
      <c r="HS239" s="133"/>
      <c r="HT239" s="133"/>
      <c r="HU239" s="133"/>
      <c r="HV239" s="133"/>
      <c r="HW239" s="133"/>
      <c r="HX239" s="133"/>
      <c r="HY239" s="133"/>
      <c r="HZ239" s="133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</row>
    <row r="240" spans="1:251" s="126" customFormat="1" ht="18" customHeight="1">
      <c r="A240" s="150" t="s">
        <v>502</v>
      </c>
      <c r="B240" s="90" t="s">
        <v>503</v>
      </c>
      <c r="C240" s="151">
        <v>57.1904</v>
      </c>
      <c r="GU240" s="132"/>
      <c r="GV240" s="132"/>
      <c r="GW240" s="132"/>
      <c r="GX240" s="132"/>
      <c r="GY240" s="132"/>
      <c r="GZ240" s="132"/>
      <c r="HA240" s="132"/>
      <c r="HB240" s="132"/>
      <c r="HC240" s="132"/>
      <c r="HD240" s="132"/>
      <c r="HE240" s="132"/>
      <c r="HF240" s="132"/>
      <c r="HG240" s="132"/>
      <c r="HH240" s="132"/>
      <c r="HI240" s="132"/>
      <c r="HJ240" s="132"/>
      <c r="HK240" s="132"/>
      <c r="HL240" s="132"/>
      <c r="HM240" s="132"/>
      <c r="HN240" s="132"/>
      <c r="HO240" s="132"/>
      <c r="HP240" s="132"/>
      <c r="HQ240" s="132"/>
      <c r="HR240" s="133"/>
      <c r="HS240" s="133"/>
      <c r="HT240" s="133"/>
      <c r="HU240" s="133"/>
      <c r="HV240" s="133"/>
      <c r="HW240" s="133"/>
      <c r="HX240" s="133"/>
      <c r="HY240" s="133"/>
      <c r="HZ240" s="133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</row>
    <row r="241" spans="1:251" s="126" customFormat="1" ht="18" customHeight="1">
      <c r="A241" s="148" t="s">
        <v>504</v>
      </c>
      <c r="B241" s="89" t="s">
        <v>505</v>
      </c>
      <c r="C241" s="149">
        <v>84.9</v>
      </c>
      <c r="GU241" s="132"/>
      <c r="GV241" s="132"/>
      <c r="GW241" s="132"/>
      <c r="GX241" s="132"/>
      <c r="GY241" s="132"/>
      <c r="GZ241" s="132"/>
      <c r="HA241" s="132"/>
      <c r="HB241" s="132"/>
      <c r="HC241" s="132"/>
      <c r="HD241" s="132"/>
      <c r="HE241" s="132"/>
      <c r="HF241" s="132"/>
      <c r="HG241" s="132"/>
      <c r="HH241" s="132"/>
      <c r="HI241" s="132"/>
      <c r="HJ241" s="132"/>
      <c r="HK241" s="132"/>
      <c r="HL241" s="132"/>
      <c r="HM241" s="132"/>
      <c r="HN241" s="132"/>
      <c r="HO241" s="132"/>
      <c r="HP241" s="132"/>
      <c r="HQ241" s="132"/>
      <c r="HR241" s="133"/>
      <c r="HS241" s="133"/>
      <c r="HT241" s="133"/>
      <c r="HU241" s="133"/>
      <c r="HV241" s="133"/>
      <c r="HW241" s="133"/>
      <c r="HX241" s="133"/>
      <c r="HY241" s="133"/>
      <c r="HZ241" s="133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</row>
    <row r="242" spans="1:251" s="126" customFormat="1" ht="18" customHeight="1">
      <c r="A242" s="150" t="s">
        <v>506</v>
      </c>
      <c r="B242" s="90" t="s">
        <v>507</v>
      </c>
      <c r="C242" s="151">
        <v>84.9</v>
      </c>
      <c r="GU242" s="132"/>
      <c r="GV242" s="132"/>
      <c r="GW242" s="132"/>
      <c r="GX242" s="132"/>
      <c r="GY242" s="132"/>
      <c r="GZ242" s="132"/>
      <c r="HA242" s="132"/>
      <c r="HB242" s="132"/>
      <c r="HC242" s="132"/>
      <c r="HD242" s="132"/>
      <c r="HE242" s="132"/>
      <c r="HF242" s="132"/>
      <c r="HG242" s="132"/>
      <c r="HH242" s="132"/>
      <c r="HI242" s="132"/>
      <c r="HJ242" s="132"/>
      <c r="HK242" s="132"/>
      <c r="HL242" s="132"/>
      <c r="HM242" s="132"/>
      <c r="HN242" s="132"/>
      <c r="HO242" s="132"/>
      <c r="HP242" s="132"/>
      <c r="HQ242" s="132"/>
      <c r="HR242" s="133"/>
      <c r="HS242" s="133"/>
      <c r="HT242" s="133"/>
      <c r="HU242" s="133"/>
      <c r="HV242" s="133"/>
      <c r="HW242" s="133"/>
      <c r="HX242" s="133"/>
      <c r="HY242" s="133"/>
      <c r="HZ242" s="133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</row>
    <row r="243" spans="1:251" s="126" customFormat="1" ht="18" customHeight="1">
      <c r="A243" s="148" t="s">
        <v>508</v>
      </c>
      <c r="B243" s="89" t="s">
        <v>509</v>
      </c>
      <c r="C243" s="149">
        <v>0.656</v>
      </c>
      <c r="GU243" s="132"/>
      <c r="GV243" s="132"/>
      <c r="GW243" s="132"/>
      <c r="GX243" s="132"/>
      <c r="GY243" s="132"/>
      <c r="GZ243" s="132"/>
      <c r="HA243" s="132"/>
      <c r="HB243" s="132"/>
      <c r="HC243" s="132"/>
      <c r="HD243" s="132"/>
      <c r="HE243" s="132"/>
      <c r="HF243" s="132"/>
      <c r="HG243" s="132"/>
      <c r="HH243" s="132"/>
      <c r="HI243" s="132"/>
      <c r="HJ243" s="132"/>
      <c r="HK243" s="132"/>
      <c r="HL243" s="132"/>
      <c r="HM243" s="132"/>
      <c r="HN243" s="132"/>
      <c r="HO243" s="132"/>
      <c r="HP243" s="132"/>
      <c r="HQ243" s="132"/>
      <c r="HR243" s="133"/>
      <c r="HS243" s="133"/>
      <c r="HT243" s="133"/>
      <c r="HU243" s="133"/>
      <c r="HV243" s="133"/>
      <c r="HW243" s="133"/>
      <c r="HX243" s="133"/>
      <c r="HY243" s="133"/>
      <c r="HZ243" s="13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</row>
    <row r="244" spans="1:251" s="126" customFormat="1" ht="18" customHeight="1">
      <c r="A244" s="150" t="s">
        <v>510</v>
      </c>
      <c r="B244" s="90" t="s">
        <v>511</v>
      </c>
      <c r="C244" s="151">
        <v>0.656</v>
      </c>
      <c r="GU244" s="132"/>
      <c r="GV244" s="132"/>
      <c r="GW244" s="132"/>
      <c r="GX244" s="132"/>
      <c r="GY244" s="132"/>
      <c r="GZ244" s="132"/>
      <c r="HA244" s="132"/>
      <c r="HB244" s="132"/>
      <c r="HC244" s="132"/>
      <c r="HD244" s="132"/>
      <c r="HE244" s="132"/>
      <c r="HF244" s="132"/>
      <c r="HG244" s="132"/>
      <c r="HH244" s="132"/>
      <c r="HI244" s="132"/>
      <c r="HJ244" s="132"/>
      <c r="HK244" s="132"/>
      <c r="HL244" s="132"/>
      <c r="HM244" s="132"/>
      <c r="HN244" s="132"/>
      <c r="HO244" s="132"/>
      <c r="HP244" s="132"/>
      <c r="HQ244" s="132"/>
      <c r="HR244" s="133"/>
      <c r="HS244" s="133"/>
      <c r="HT244" s="133"/>
      <c r="HU244" s="133"/>
      <c r="HV244" s="133"/>
      <c r="HW244" s="133"/>
      <c r="HX244" s="133"/>
      <c r="HY244" s="133"/>
      <c r="HZ244" s="133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</row>
    <row r="245" spans="1:251" s="126" customFormat="1" ht="18" customHeight="1">
      <c r="A245" s="148" t="s">
        <v>512</v>
      </c>
      <c r="B245" s="89" t="s">
        <v>513</v>
      </c>
      <c r="C245" s="149">
        <v>2376.6042</v>
      </c>
      <c r="GU245" s="132"/>
      <c r="GV245" s="132"/>
      <c r="GW245" s="132"/>
      <c r="GX245" s="132"/>
      <c r="GY245" s="132"/>
      <c r="GZ245" s="132"/>
      <c r="HA245" s="132"/>
      <c r="HB245" s="132"/>
      <c r="HC245" s="132"/>
      <c r="HD245" s="132"/>
      <c r="HE245" s="132"/>
      <c r="HF245" s="132"/>
      <c r="HG245" s="132"/>
      <c r="HH245" s="132"/>
      <c r="HI245" s="132"/>
      <c r="HJ245" s="132"/>
      <c r="HK245" s="132"/>
      <c r="HL245" s="132"/>
      <c r="HM245" s="132"/>
      <c r="HN245" s="132"/>
      <c r="HO245" s="132"/>
      <c r="HP245" s="132"/>
      <c r="HQ245" s="132"/>
      <c r="HR245" s="133"/>
      <c r="HS245" s="133"/>
      <c r="HT245" s="133"/>
      <c r="HU245" s="133"/>
      <c r="HV245" s="133"/>
      <c r="HW245" s="133"/>
      <c r="HX245" s="133"/>
      <c r="HY245" s="133"/>
      <c r="HZ245" s="133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</row>
    <row r="246" spans="1:251" s="126" customFormat="1" ht="18" customHeight="1">
      <c r="A246" s="150" t="s">
        <v>514</v>
      </c>
      <c r="B246" s="90" t="s">
        <v>515</v>
      </c>
      <c r="C246" s="151">
        <v>2376.6042</v>
      </c>
      <c r="GU246" s="132"/>
      <c r="GV246" s="132"/>
      <c r="GW246" s="132"/>
      <c r="GX246" s="132"/>
      <c r="GY246" s="132"/>
      <c r="GZ246" s="132"/>
      <c r="HA246" s="132"/>
      <c r="HB246" s="132"/>
      <c r="HC246" s="132"/>
      <c r="HD246" s="132"/>
      <c r="HE246" s="132"/>
      <c r="HF246" s="132"/>
      <c r="HG246" s="132"/>
      <c r="HH246" s="132"/>
      <c r="HI246" s="132"/>
      <c r="HJ246" s="132"/>
      <c r="HK246" s="132"/>
      <c r="HL246" s="132"/>
      <c r="HM246" s="132"/>
      <c r="HN246" s="132"/>
      <c r="HO246" s="132"/>
      <c r="HP246" s="132"/>
      <c r="HQ246" s="132"/>
      <c r="HR246" s="133"/>
      <c r="HS246" s="133"/>
      <c r="HT246" s="133"/>
      <c r="HU246" s="133"/>
      <c r="HV246" s="133"/>
      <c r="HW246" s="133"/>
      <c r="HX246" s="133"/>
      <c r="HY246" s="133"/>
      <c r="HZ246" s="133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</row>
    <row r="247" spans="1:251" s="126" customFormat="1" ht="18" customHeight="1">
      <c r="A247" s="145" t="s">
        <v>64</v>
      </c>
      <c r="B247" s="146" t="s">
        <v>65</v>
      </c>
      <c r="C247" s="147">
        <v>6754.781730000001</v>
      </c>
      <c r="GU247" s="132"/>
      <c r="GV247" s="132"/>
      <c r="GW247" s="132"/>
      <c r="GX247" s="132"/>
      <c r="GY247" s="132"/>
      <c r="GZ247" s="132"/>
      <c r="HA247" s="132"/>
      <c r="HB247" s="132"/>
      <c r="HC247" s="132"/>
      <c r="HD247" s="132"/>
      <c r="HE247" s="132"/>
      <c r="HF247" s="132"/>
      <c r="HG247" s="132"/>
      <c r="HH247" s="132"/>
      <c r="HI247" s="132"/>
      <c r="HJ247" s="132"/>
      <c r="HK247" s="132"/>
      <c r="HL247" s="132"/>
      <c r="HM247" s="132"/>
      <c r="HN247" s="132"/>
      <c r="HO247" s="132"/>
      <c r="HP247" s="132"/>
      <c r="HQ247" s="132"/>
      <c r="HR247" s="133"/>
      <c r="HS247" s="133"/>
      <c r="HT247" s="133"/>
      <c r="HU247" s="133"/>
      <c r="HV247" s="133"/>
      <c r="HW247" s="133"/>
      <c r="HX247" s="133"/>
      <c r="HY247" s="133"/>
      <c r="HZ247" s="133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</row>
    <row r="248" spans="1:251" s="126" customFormat="1" ht="18" customHeight="1">
      <c r="A248" s="148" t="s">
        <v>516</v>
      </c>
      <c r="B248" s="89" t="s">
        <v>517</v>
      </c>
      <c r="C248" s="149">
        <v>1143.534365</v>
      </c>
      <c r="GU248" s="132"/>
      <c r="GV248" s="132"/>
      <c r="GW248" s="132"/>
      <c r="GX248" s="132"/>
      <c r="GY248" s="132"/>
      <c r="GZ248" s="132"/>
      <c r="HA248" s="132"/>
      <c r="HB248" s="132"/>
      <c r="HC248" s="132"/>
      <c r="HD248" s="132"/>
      <c r="HE248" s="132"/>
      <c r="HF248" s="132"/>
      <c r="HG248" s="132"/>
      <c r="HH248" s="132"/>
      <c r="HI248" s="132"/>
      <c r="HJ248" s="132"/>
      <c r="HK248" s="132"/>
      <c r="HL248" s="132"/>
      <c r="HM248" s="132"/>
      <c r="HN248" s="132"/>
      <c r="HO248" s="132"/>
      <c r="HP248" s="132"/>
      <c r="HQ248" s="132"/>
      <c r="HR248" s="133"/>
      <c r="HS248" s="133"/>
      <c r="HT248" s="133"/>
      <c r="HU248" s="133"/>
      <c r="HV248" s="133"/>
      <c r="HW248" s="133"/>
      <c r="HX248" s="133"/>
      <c r="HY248" s="133"/>
      <c r="HZ248" s="133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1:251" s="126" customFormat="1" ht="18" customHeight="1">
      <c r="A249" s="150" t="s">
        <v>518</v>
      </c>
      <c r="B249" s="90" t="s">
        <v>519</v>
      </c>
      <c r="C249" s="151">
        <v>313</v>
      </c>
      <c r="GU249" s="132"/>
      <c r="GV249" s="132"/>
      <c r="GW249" s="132"/>
      <c r="GX249" s="132"/>
      <c r="GY249" s="132"/>
      <c r="GZ249" s="132"/>
      <c r="HA249" s="132"/>
      <c r="HB249" s="132"/>
      <c r="HC249" s="132"/>
      <c r="HD249" s="132"/>
      <c r="HE249" s="132"/>
      <c r="HF249" s="132"/>
      <c r="HG249" s="132"/>
      <c r="HH249" s="132"/>
      <c r="HI249" s="132"/>
      <c r="HJ249" s="132"/>
      <c r="HK249" s="132"/>
      <c r="HL249" s="132"/>
      <c r="HM249" s="132"/>
      <c r="HN249" s="132"/>
      <c r="HO249" s="132"/>
      <c r="HP249" s="132"/>
      <c r="HQ249" s="132"/>
      <c r="HR249" s="133"/>
      <c r="HS249" s="133"/>
      <c r="HT249" s="133"/>
      <c r="HU249" s="133"/>
      <c r="HV249" s="133"/>
      <c r="HW249" s="133"/>
      <c r="HX249" s="133"/>
      <c r="HY249" s="133"/>
      <c r="HZ249" s="133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</row>
    <row r="250" spans="1:251" s="126" customFormat="1" ht="18" customHeight="1">
      <c r="A250" s="150" t="s">
        <v>520</v>
      </c>
      <c r="B250" s="90" t="s">
        <v>521</v>
      </c>
      <c r="C250" s="151">
        <v>525.534365</v>
      </c>
      <c r="GU250" s="132"/>
      <c r="GV250" s="132"/>
      <c r="GW250" s="132"/>
      <c r="GX250" s="132"/>
      <c r="GY250" s="132"/>
      <c r="GZ250" s="132"/>
      <c r="HA250" s="132"/>
      <c r="HB250" s="132"/>
      <c r="HC250" s="132"/>
      <c r="HD250" s="132"/>
      <c r="HE250" s="132"/>
      <c r="HF250" s="132"/>
      <c r="HG250" s="132"/>
      <c r="HH250" s="132"/>
      <c r="HI250" s="132"/>
      <c r="HJ250" s="132"/>
      <c r="HK250" s="132"/>
      <c r="HL250" s="132"/>
      <c r="HM250" s="132"/>
      <c r="HN250" s="132"/>
      <c r="HO250" s="132"/>
      <c r="HP250" s="132"/>
      <c r="HQ250" s="132"/>
      <c r="HR250" s="133"/>
      <c r="HS250" s="133"/>
      <c r="HT250" s="133"/>
      <c r="HU250" s="133"/>
      <c r="HV250" s="133"/>
      <c r="HW250" s="133"/>
      <c r="HX250" s="133"/>
      <c r="HY250" s="133"/>
      <c r="HZ250" s="133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</row>
    <row r="251" spans="1:251" s="126" customFormat="1" ht="18" customHeight="1">
      <c r="A251" s="150" t="s">
        <v>522</v>
      </c>
      <c r="B251" s="90" t="s">
        <v>523</v>
      </c>
      <c r="C251" s="151">
        <v>305</v>
      </c>
      <c r="GU251" s="132"/>
      <c r="GV251" s="132"/>
      <c r="GW251" s="132"/>
      <c r="GX251" s="132"/>
      <c r="GY251" s="132"/>
      <c r="GZ251" s="132"/>
      <c r="HA251" s="132"/>
      <c r="HB251" s="132"/>
      <c r="HC251" s="132"/>
      <c r="HD251" s="132"/>
      <c r="HE251" s="132"/>
      <c r="HF251" s="132"/>
      <c r="HG251" s="132"/>
      <c r="HH251" s="132"/>
      <c r="HI251" s="132"/>
      <c r="HJ251" s="132"/>
      <c r="HK251" s="132"/>
      <c r="HL251" s="132"/>
      <c r="HM251" s="132"/>
      <c r="HN251" s="132"/>
      <c r="HO251" s="132"/>
      <c r="HP251" s="132"/>
      <c r="HQ251" s="132"/>
      <c r="HR251" s="133"/>
      <c r="HS251" s="133"/>
      <c r="HT251" s="133"/>
      <c r="HU251" s="133"/>
      <c r="HV251" s="133"/>
      <c r="HW251" s="133"/>
      <c r="HX251" s="133"/>
      <c r="HY251" s="133"/>
      <c r="HZ251" s="133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</row>
    <row r="252" spans="1:251" s="126" customFormat="1" ht="18" customHeight="1">
      <c r="A252" s="148" t="s">
        <v>524</v>
      </c>
      <c r="B252" s="89" t="s">
        <v>525</v>
      </c>
      <c r="C252" s="149">
        <v>1365.758194</v>
      </c>
      <c r="GU252" s="132"/>
      <c r="GV252" s="132"/>
      <c r="GW252" s="132"/>
      <c r="GX252" s="132"/>
      <c r="GY252" s="132"/>
      <c r="GZ252" s="132"/>
      <c r="HA252" s="132"/>
      <c r="HB252" s="132"/>
      <c r="HC252" s="132"/>
      <c r="HD252" s="132"/>
      <c r="HE252" s="132"/>
      <c r="HF252" s="132"/>
      <c r="HG252" s="132"/>
      <c r="HH252" s="132"/>
      <c r="HI252" s="132"/>
      <c r="HJ252" s="132"/>
      <c r="HK252" s="132"/>
      <c r="HL252" s="132"/>
      <c r="HM252" s="132"/>
      <c r="HN252" s="132"/>
      <c r="HO252" s="132"/>
      <c r="HP252" s="132"/>
      <c r="HQ252" s="132"/>
      <c r="HR252" s="133"/>
      <c r="HS252" s="133"/>
      <c r="HT252" s="133"/>
      <c r="HU252" s="133"/>
      <c r="HV252" s="133"/>
      <c r="HW252" s="133"/>
      <c r="HX252" s="133"/>
      <c r="HY252" s="133"/>
      <c r="HZ252" s="133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</row>
    <row r="253" spans="1:251" s="126" customFormat="1" ht="18" customHeight="1">
      <c r="A253" s="150" t="s">
        <v>526</v>
      </c>
      <c r="B253" s="90" t="s">
        <v>527</v>
      </c>
      <c r="C253" s="151">
        <v>544.050074</v>
      </c>
      <c r="GU253" s="132"/>
      <c r="GV253" s="132"/>
      <c r="GW253" s="132"/>
      <c r="GX253" s="132"/>
      <c r="GY253" s="132"/>
      <c r="GZ253" s="132"/>
      <c r="HA253" s="132"/>
      <c r="HB253" s="132"/>
      <c r="HC253" s="132"/>
      <c r="HD253" s="132"/>
      <c r="HE253" s="132"/>
      <c r="HF253" s="132"/>
      <c r="HG253" s="132"/>
      <c r="HH253" s="132"/>
      <c r="HI253" s="132"/>
      <c r="HJ253" s="132"/>
      <c r="HK253" s="132"/>
      <c r="HL253" s="132"/>
      <c r="HM253" s="132"/>
      <c r="HN253" s="132"/>
      <c r="HO253" s="132"/>
      <c r="HP253" s="132"/>
      <c r="HQ253" s="132"/>
      <c r="HR253" s="133"/>
      <c r="HS253" s="133"/>
      <c r="HT253" s="133"/>
      <c r="HU253" s="133"/>
      <c r="HV253" s="133"/>
      <c r="HW253" s="133"/>
      <c r="HX253" s="133"/>
      <c r="HY253" s="133"/>
      <c r="HZ253" s="13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</row>
    <row r="254" spans="1:251" s="126" customFormat="1" ht="18" customHeight="1">
      <c r="A254" s="150" t="s">
        <v>528</v>
      </c>
      <c r="B254" s="90" t="s">
        <v>529</v>
      </c>
      <c r="C254" s="151">
        <v>432.70812</v>
      </c>
      <c r="GU254" s="132"/>
      <c r="GV254" s="132"/>
      <c r="GW254" s="132"/>
      <c r="GX254" s="132"/>
      <c r="GY254" s="132"/>
      <c r="GZ254" s="132"/>
      <c r="HA254" s="132"/>
      <c r="HB254" s="132"/>
      <c r="HC254" s="132"/>
      <c r="HD254" s="132"/>
      <c r="HE254" s="132"/>
      <c r="HF254" s="132"/>
      <c r="HG254" s="132"/>
      <c r="HH254" s="132"/>
      <c r="HI254" s="132"/>
      <c r="HJ254" s="132"/>
      <c r="HK254" s="132"/>
      <c r="HL254" s="132"/>
      <c r="HM254" s="132"/>
      <c r="HN254" s="132"/>
      <c r="HO254" s="132"/>
      <c r="HP254" s="132"/>
      <c r="HQ254" s="132"/>
      <c r="HR254" s="133"/>
      <c r="HS254" s="133"/>
      <c r="HT254" s="133"/>
      <c r="HU254" s="133"/>
      <c r="HV254" s="133"/>
      <c r="HW254" s="133"/>
      <c r="HX254" s="133"/>
      <c r="HY254" s="133"/>
      <c r="HZ254" s="133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</row>
    <row r="255" spans="1:251" s="126" customFormat="1" ht="18" customHeight="1">
      <c r="A255" s="150" t="s">
        <v>530</v>
      </c>
      <c r="B255" s="90" t="s">
        <v>531</v>
      </c>
      <c r="C255" s="151">
        <v>389</v>
      </c>
      <c r="GU255" s="132"/>
      <c r="GV255" s="132"/>
      <c r="GW255" s="132"/>
      <c r="GX255" s="132"/>
      <c r="GY255" s="132"/>
      <c r="GZ255" s="132"/>
      <c r="HA255" s="132"/>
      <c r="HB255" s="132"/>
      <c r="HC255" s="132"/>
      <c r="HD255" s="132"/>
      <c r="HE255" s="132"/>
      <c r="HF255" s="132"/>
      <c r="HG255" s="132"/>
      <c r="HH255" s="132"/>
      <c r="HI255" s="132"/>
      <c r="HJ255" s="132"/>
      <c r="HK255" s="132"/>
      <c r="HL255" s="132"/>
      <c r="HM255" s="132"/>
      <c r="HN255" s="132"/>
      <c r="HO255" s="132"/>
      <c r="HP255" s="132"/>
      <c r="HQ255" s="132"/>
      <c r="HR255" s="133"/>
      <c r="HS255" s="133"/>
      <c r="HT255" s="133"/>
      <c r="HU255" s="133"/>
      <c r="HV255" s="133"/>
      <c r="HW255" s="133"/>
      <c r="HX255" s="133"/>
      <c r="HY255" s="133"/>
      <c r="HZ255" s="133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</row>
    <row r="256" spans="1:251" s="126" customFormat="1" ht="18" customHeight="1">
      <c r="A256" s="148" t="s">
        <v>532</v>
      </c>
      <c r="B256" s="89" t="s">
        <v>533</v>
      </c>
      <c r="C256" s="149">
        <v>791.882348</v>
      </c>
      <c r="GU256" s="132"/>
      <c r="GV256" s="132"/>
      <c r="GW256" s="132"/>
      <c r="GX256" s="132"/>
      <c r="GY256" s="132"/>
      <c r="GZ256" s="132"/>
      <c r="HA256" s="132"/>
      <c r="HB256" s="132"/>
      <c r="HC256" s="132"/>
      <c r="HD256" s="132"/>
      <c r="HE256" s="132"/>
      <c r="HF256" s="132"/>
      <c r="HG256" s="132"/>
      <c r="HH256" s="132"/>
      <c r="HI256" s="132"/>
      <c r="HJ256" s="132"/>
      <c r="HK256" s="132"/>
      <c r="HL256" s="132"/>
      <c r="HM256" s="132"/>
      <c r="HN256" s="132"/>
      <c r="HO256" s="132"/>
      <c r="HP256" s="132"/>
      <c r="HQ256" s="132"/>
      <c r="HR256" s="133"/>
      <c r="HS256" s="133"/>
      <c r="HT256" s="133"/>
      <c r="HU256" s="133"/>
      <c r="HV256" s="133"/>
      <c r="HW256" s="133"/>
      <c r="HX256" s="133"/>
      <c r="HY256" s="133"/>
      <c r="HZ256" s="133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</row>
    <row r="257" spans="1:251" s="126" customFormat="1" ht="18" customHeight="1">
      <c r="A257" s="150" t="s">
        <v>534</v>
      </c>
      <c r="B257" s="90" t="s">
        <v>535</v>
      </c>
      <c r="C257" s="151">
        <v>666.11015</v>
      </c>
      <c r="GU257" s="132"/>
      <c r="GV257" s="132"/>
      <c r="GW257" s="132"/>
      <c r="GX257" s="132"/>
      <c r="GY257" s="132"/>
      <c r="GZ257" s="132"/>
      <c r="HA257" s="132"/>
      <c r="HB257" s="132"/>
      <c r="HC257" s="132"/>
      <c r="HD257" s="132"/>
      <c r="HE257" s="132"/>
      <c r="HF257" s="132"/>
      <c r="HG257" s="132"/>
      <c r="HH257" s="132"/>
      <c r="HI257" s="132"/>
      <c r="HJ257" s="132"/>
      <c r="HK257" s="132"/>
      <c r="HL257" s="132"/>
      <c r="HM257" s="132"/>
      <c r="HN257" s="132"/>
      <c r="HO257" s="132"/>
      <c r="HP257" s="132"/>
      <c r="HQ257" s="132"/>
      <c r="HR257" s="133"/>
      <c r="HS257" s="133"/>
      <c r="HT257" s="133"/>
      <c r="HU257" s="133"/>
      <c r="HV257" s="133"/>
      <c r="HW257" s="133"/>
      <c r="HX257" s="133"/>
      <c r="HY257" s="133"/>
      <c r="HZ257" s="133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</row>
    <row r="258" spans="1:251" s="126" customFormat="1" ht="18" customHeight="1">
      <c r="A258" s="150" t="s">
        <v>536</v>
      </c>
      <c r="B258" s="90" t="s">
        <v>537</v>
      </c>
      <c r="C258" s="151">
        <v>125.772198</v>
      </c>
      <c r="GU258" s="132"/>
      <c r="GV258" s="132"/>
      <c r="GW258" s="132"/>
      <c r="GX258" s="132"/>
      <c r="GY258" s="132"/>
      <c r="GZ258" s="132"/>
      <c r="HA258" s="132"/>
      <c r="HB258" s="132"/>
      <c r="HC258" s="132"/>
      <c r="HD258" s="132"/>
      <c r="HE258" s="132"/>
      <c r="HF258" s="132"/>
      <c r="HG258" s="132"/>
      <c r="HH258" s="132"/>
      <c r="HI258" s="132"/>
      <c r="HJ258" s="132"/>
      <c r="HK258" s="132"/>
      <c r="HL258" s="132"/>
      <c r="HM258" s="132"/>
      <c r="HN258" s="132"/>
      <c r="HO258" s="132"/>
      <c r="HP258" s="132"/>
      <c r="HQ258" s="132"/>
      <c r="HR258" s="133"/>
      <c r="HS258" s="133"/>
      <c r="HT258" s="133"/>
      <c r="HU258" s="133"/>
      <c r="HV258" s="133"/>
      <c r="HW258" s="133"/>
      <c r="HX258" s="133"/>
      <c r="HY258" s="133"/>
      <c r="HZ258" s="133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</row>
    <row r="259" spans="1:251" s="126" customFormat="1" ht="18" customHeight="1">
      <c r="A259" s="148" t="s">
        <v>538</v>
      </c>
      <c r="B259" s="89" t="s">
        <v>539</v>
      </c>
      <c r="C259" s="149">
        <v>326</v>
      </c>
      <c r="GU259" s="132"/>
      <c r="GV259" s="132"/>
      <c r="GW259" s="132"/>
      <c r="GX259" s="132"/>
      <c r="GY259" s="132"/>
      <c r="GZ259" s="132"/>
      <c r="HA259" s="132"/>
      <c r="HB259" s="132"/>
      <c r="HC259" s="132"/>
      <c r="HD259" s="132"/>
      <c r="HE259" s="132"/>
      <c r="HF259" s="132"/>
      <c r="HG259" s="132"/>
      <c r="HH259" s="132"/>
      <c r="HI259" s="132"/>
      <c r="HJ259" s="132"/>
      <c r="HK259" s="132"/>
      <c r="HL259" s="132"/>
      <c r="HM259" s="132"/>
      <c r="HN259" s="132"/>
      <c r="HO259" s="132"/>
      <c r="HP259" s="132"/>
      <c r="HQ259" s="132"/>
      <c r="HR259" s="133"/>
      <c r="HS259" s="133"/>
      <c r="HT259" s="133"/>
      <c r="HU259" s="133"/>
      <c r="HV259" s="133"/>
      <c r="HW259" s="133"/>
      <c r="HX259" s="133"/>
      <c r="HY259" s="133"/>
      <c r="HZ259" s="133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</row>
    <row r="260" spans="1:251" s="126" customFormat="1" ht="18" customHeight="1">
      <c r="A260" s="150" t="s">
        <v>540</v>
      </c>
      <c r="B260" s="90" t="s">
        <v>541</v>
      </c>
      <c r="C260" s="151">
        <v>326</v>
      </c>
      <c r="GU260" s="132"/>
      <c r="GV260" s="132"/>
      <c r="GW260" s="132"/>
      <c r="GX260" s="132"/>
      <c r="GY260" s="132"/>
      <c r="GZ260" s="132"/>
      <c r="HA260" s="132"/>
      <c r="HB260" s="132"/>
      <c r="HC260" s="132"/>
      <c r="HD260" s="132"/>
      <c r="HE260" s="132"/>
      <c r="HF260" s="132"/>
      <c r="HG260" s="132"/>
      <c r="HH260" s="132"/>
      <c r="HI260" s="132"/>
      <c r="HJ260" s="132"/>
      <c r="HK260" s="132"/>
      <c r="HL260" s="132"/>
      <c r="HM260" s="132"/>
      <c r="HN260" s="132"/>
      <c r="HO260" s="132"/>
      <c r="HP260" s="132"/>
      <c r="HQ260" s="132"/>
      <c r="HR260" s="133"/>
      <c r="HS260" s="133"/>
      <c r="HT260" s="133"/>
      <c r="HU260" s="133"/>
      <c r="HV260" s="133"/>
      <c r="HW260" s="133"/>
      <c r="HX260" s="133"/>
      <c r="HY260" s="133"/>
      <c r="HZ260" s="133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</row>
    <row r="261" spans="1:251" s="126" customFormat="1" ht="18" customHeight="1">
      <c r="A261" s="148" t="s">
        <v>542</v>
      </c>
      <c r="B261" s="89" t="s">
        <v>543</v>
      </c>
      <c r="C261" s="149">
        <v>3127.606823</v>
      </c>
      <c r="GU261" s="132"/>
      <c r="GV261" s="132"/>
      <c r="GW261" s="132"/>
      <c r="GX261" s="132"/>
      <c r="GY261" s="132"/>
      <c r="GZ261" s="132"/>
      <c r="HA261" s="132"/>
      <c r="HB261" s="132"/>
      <c r="HC261" s="132"/>
      <c r="HD261" s="132"/>
      <c r="HE261" s="132"/>
      <c r="HF261" s="132"/>
      <c r="HG261" s="132"/>
      <c r="HH261" s="132"/>
      <c r="HI261" s="132"/>
      <c r="HJ261" s="132"/>
      <c r="HK261" s="132"/>
      <c r="HL261" s="132"/>
      <c r="HM261" s="132"/>
      <c r="HN261" s="132"/>
      <c r="HO261" s="132"/>
      <c r="HP261" s="132"/>
      <c r="HQ261" s="132"/>
      <c r="HR261" s="133"/>
      <c r="HS261" s="133"/>
      <c r="HT261" s="133"/>
      <c r="HU261" s="133"/>
      <c r="HV261" s="133"/>
      <c r="HW261" s="133"/>
      <c r="HX261" s="133"/>
      <c r="HY261" s="133"/>
      <c r="HZ261" s="133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</row>
    <row r="262" spans="1:251" s="126" customFormat="1" ht="18" customHeight="1">
      <c r="A262" s="150" t="s">
        <v>544</v>
      </c>
      <c r="B262" s="90" t="s">
        <v>545</v>
      </c>
      <c r="C262" s="151">
        <v>3127.606823</v>
      </c>
      <c r="GU262" s="132"/>
      <c r="GV262" s="132"/>
      <c r="GW262" s="132"/>
      <c r="GX262" s="132"/>
      <c r="GY262" s="132"/>
      <c r="GZ262" s="132"/>
      <c r="HA262" s="132"/>
      <c r="HB262" s="132"/>
      <c r="HC262" s="132"/>
      <c r="HD262" s="132"/>
      <c r="HE262" s="132"/>
      <c r="HF262" s="132"/>
      <c r="HG262" s="132"/>
      <c r="HH262" s="132"/>
      <c r="HI262" s="132"/>
      <c r="HJ262" s="132"/>
      <c r="HK262" s="132"/>
      <c r="HL262" s="132"/>
      <c r="HM262" s="132"/>
      <c r="HN262" s="132"/>
      <c r="HO262" s="132"/>
      <c r="HP262" s="132"/>
      <c r="HQ262" s="132"/>
      <c r="HR262" s="133"/>
      <c r="HS262" s="133"/>
      <c r="HT262" s="133"/>
      <c r="HU262" s="133"/>
      <c r="HV262" s="133"/>
      <c r="HW262" s="133"/>
      <c r="HX262" s="133"/>
      <c r="HY262" s="133"/>
      <c r="HZ262" s="133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</row>
    <row r="263" spans="1:251" s="126" customFormat="1" ht="18" customHeight="1">
      <c r="A263" s="145" t="s">
        <v>66</v>
      </c>
      <c r="B263" s="146" t="s">
        <v>67</v>
      </c>
      <c r="C263" s="147">
        <v>4253.534403</v>
      </c>
      <c r="GU263" s="132"/>
      <c r="GV263" s="132"/>
      <c r="GW263" s="132"/>
      <c r="GX263" s="132"/>
      <c r="GY263" s="132"/>
      <c r="GZ263" s="132"/>
      <c r="HA263" s="132"/>
      <c r="HB263" s="132"/>
      <c r="HC263" s="132"/>
      <c r="HD263" s="132"/>
      <c r="HE263" s="132"/>
      <c r="HF263" s="132"/>
      <c r="HG263" s="132"/>
      <c r="HH263" s="132"/>
      <c r="HI263" s="132"/>
      <c r="HJ263" s="132"/>
      <c r="HK263" s="132"/>
      <c r="HL263" s="132"/>
      <c r="HM263" s="132"/>
      <c r="HN263" s="132"/>
      <c r="HO263" s="132"/>
      <c r="HP263" s="132"/>
      <c r="HQ263" s="132"/>
      <c r="HR263" s="133"/>
      <c r="HS263" s="133"/>
      <c r="HT263" s="133"/>
      <c r="HU263" s="133"/>
      <c r="HV263" s="133"/>
      <c r="HW263" s="133"/>
      <c r="HX263" s="133"/>
      <c r="HY263" s="133"/>
      <c r="HZ263" s="13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</row>
    <row r="264" spans="1:251" s="126" customFormat="1" ht="18" customHeight="1">
      <c r="A264" s="148" t="s">
        <v>546</v>
      </c>
      <c r="B264" s="89" t="s">
        <v>547</v>
      </c>
      <c r="C264" s="149">
        <v>3487.304561</v>
      </c>
      <c r="GU264" s="132"/>
      <c r="GV264" s="132"/>
      <c r="GW264" s="132"/>
      <c r="GX264" s="132"/>
      <c r="GY264" s="132"/>
      <c r="GZ264" s="132"/>
      <c r="HA264" s="132"/>
      <c r="HB264" s="132"/>
      <c r="HC264" s="132"/>
      <c r="HD264" s="132"/>
      <c r="HE264" s="132"/>
      <c r="HF264" s="132"/>
      <c r="HG264" s="132"/>
      <c r="HH264" s="132"/>
      <c r="HI264" s="132"/>
      <c r="HJ264" s="132"/>
      <c r="HK264" s="132"/>
      <c r="HL264" s="132"/>
      <c r="HM264" s="132"/>
      <c r="HN264" s="132"/>
      <c r="HO264" s="132"/>
      <c r="HP264" s="132"/>
      <c r="HQ264" s="132"/>
      <c r="HR264" s="133"/>
      <c r="HS264" s="133"/>
      <c r="HT264" s="133"/>
      <c r="HU264" s="133"/>
      <c r="HV264" s="133"/>
      <c r="HW264" s="133"/>
      <c r="HX264" s="133"/>
      <c r="HY264" s="133"/>
      <c r="HZ264" s="133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</row>
    <row r="265" spans="1:251" s="126" customFormat="1" ht="18" customHeight="1">
      <c r="A265" s="150" t="s">
        <v>548</v>
      </c>
      <c r="B265" s="90" t="s">
        <v>100</v>
      </c>
      <c r="C265" s="151">
        <v>1277.122972</v>
      </c>
      <c r="GU265" s="132"/>
      <c r="GV265" s="132"/>
      <c r="GW265" s="132"/>
      <c r="GX265" s="132"/>
      <c r="GY265" s="132"/>
      <c r="GZ265" s="132"/>
      <c r="HA265" s="132"/>
      <c r="HB265" s="132"/>
      <c r="HC265" s="132"/>
      <c r="HD265" s="132"/>
      <c r="HE265" s="132"/>
      <c r="HF265" s="132"/>
      <c r="HG265" s="132"/>
      <c r="HH265" s="132"/>
      <c r="HI265" s="132"/>
      <c r="HJ265" s="132"/>
      <c r="HK265" s="132"/>
      <c r="HL265" s="132"/>
      <c r="HM265" s="132"/>
      <c r="HN265" s="132"/>
      <c r="HO265" s="132"/>
      <c r="HP265" s="132"/>
      <c r="HQ265" s="132"/>
      <c r="HR265" s="133"/>
      <c r="HS265" s="133"/>
      <c r="HT265" s="133"/>
      <c r="HU265" s="133"/>
      <c r="HV265" s="133"/>
      <c r="HW265" s="133"/>
      <c r="HX265" s="133"/>
      <c r="HY265" s="133"/>
      <c r="HZ265" s="133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</row>
    <row r="266" spans="1:251" s="126" customFormat="1" ht="18" customHeight="1">
      <c r="A266" s="150" t="s">
        <v>549</v>
      </c>
      <c r="B266" s="90" t="s">
        <v>293</v>
      </c>
      <c r="C266" s="151">
        <v>2152.181589</v>
      </c>
      <c r="GU266" s="132"/>
      <c r="GV266" s="132"/>
      <c r="GW266" s="132"/>
      <c r="GX266" s="132"/>
      <c r="GY266" s="132"/>
      <c r="GZ266" s="132"/>
      <c r="HA266" s="132"/>
      <c r="HB266" s="132"/>
      <c r="HC266" s="132"/>
      <c r="HD266" s="132"/>
      <c r="HE266" s="132"/>
      <c r="HF266" s="132"/>
      <c r="HG266" s="132"/>
      <c r="HH266" s="132"/>
      <c r="HI266" s="132"/>
      <c r="HJ266" s="132"/>
      <c r="HK266" s="132"/>
      <c r="HL266" s="132"/>
      <c r="HM266" s="132"/>
      <c r="HN266" s="132"/>
      <c r="HO266" s="132"/>
      <c r="HP266" s="132"/>
      <c r="HQ266" s="132"/>
      <c r="HR266" s="133"/>
      <c r="HS266" s="133"/>
      <c r="HT266" s="133"/>
      <c r="HU266" s="133"/>
      <c r="HV266" s="133"/>
      <c r="HW266" s="133"/>
      <c r="HX266" s="133"/>
      <c r="HY266" s="133"/>
      <c r="HZ266" s="133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</row>
    <row r="267" spans="1:251" s="126" customFormat="1" ht="18" customHeight="1">
      <c r="A267" s="150" t="s">
        <v>550</v>
      </c>
      <c r="B267" s="90" t="s">
        <v>551</v>
      </c>
      <c r="C267" s="151">
        <v>58</v>
      </c>
      <c r="GU267" s="132"/>
      <c r="GV267" s="132"/>
      <c r="GW267" s="132"/>
      <c r="GX267" s="132"/>
      <c r="GY267" s="132"/>
      <c r="GZ267" s="132"/>
      <c r="HA267" s="132"/>
      <c r="HB267" s="132"/>
      <c r="HC267" s="132"/>
      <c r="HD267" s="132"/>
      <c r="HE267" s="132"/>
      <c r="HF267" s="132"/>
      <c r="HG267" s="132"/>
      <c r="HH267" s="132"/>
      <c r="HI267" s="132"/>
      <c r="HJ267" s="132"/>
      <c r="HK267" s="132"/>
      <c r="HL267" s="132"/>
      <c r="HM267" s="132"/>
      <c r="HN267" s="132"/>
      <c r="HO267" s="132"/>
      <c r="HP267" s="132"/>
      <c r="HQ267" s="132"/>
      <c r="HR267" s="133"/>
      <c r="HS267" s="133"/>
      <c r="HT267" s="133"/>
      <c r="HU267" s="133"/>
      <c r="HV267" s="133"/>
      <c r="HW267" s="133"/>
      <c r="HX267" s="133"/>
      <c r="HY267" s="133"/>
      <c r="HZ267" s="133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</row>
    <row r="268" spans="1:251" s="126" customFormat="1" ht="18" customHeight="1">
      <c r="A268" s="148" t="s">
        <v>552</v>
      </c>
      <c r="B268" s="89" t="s">
        <v>553</v>
      </c>
      <c r="C268" s="149">
        <v>567.666942</v>
      </c>
      <c r="GU268" s="132"/>
      <c r="GV268" s="132"/>
      <c r="GW268" s="132"/>
      <c r="GX268" s="132"/>
      <c r="GY268" s="132"/>
      <c r="GZ268" s="132"/>
      <c r="HA268" s="132"/>
      <c r="HB268" s="132"/>
      <c r="HC268" s="132"/>
      <c r="HD268" s="132"/>
      <c r="HE268" s="132"/>
      <c r="HF268" s="132"/>
      <c r="HG268" s="132"/>
      <c r="HH268" s="132"/>
      <c r="HI268" s="132"/>
      <c r="HJ268" s="132"/>
      <c r="HK268" s="132"/>
      <c r="HL268" s="132"/>
      <c r="HM268" s="132"/>
      <c r="HN268" s="132"/>
      <c r="HO268" s="132"/>
      <c r="HP268" s="132"/>
      <c r="HQ268" s="132"/>
      <c r="HR268" s="133"/>
      <c r="HS268" s="133"/>
      <c r="HT268" s="133"/>
      <c r="HU268" s="133"/>
      <c r="HV268" s="133"/>
      <c r="HW268" s="133"/>
      <c r="HX268" s="133"/>
      <c r="HY268" s="133"/>
      <c r="HZ268" s="133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</row>
    <row r="269" spans="1:251" s="126" customFormat="1" ht="18" customHeight="1">
      <c r="A269" s="150" t="s">
        <v>554</v>
      </c>
      <c r="B269" s="90" t="s">
        <v>555</v>
      </c>
      <c r="C269" s="151">
        <v>567.636142</v>
      </c>
      <c r="GU269" s="132"/>
      <c r="GV269" s="132"/>
      <c r="GW269" s="132"/>
      <c r="GX269" s="132"/>
      <c r="GY269" s="132"/>
      <c r="GZ269" s="132"/>
      <c r="HA269" s="132"/>
      <c r="HB269" s="132"/>
      <c r="HC269" s="132"/>
      <c r="HD269" s="132"/>
      <c r="HE269" s="132"/>
      <c r="HF269" s="132"/>
      <c r="HG269" s="132"/>
      <c r="HH269" s="132"/>
      <c r="HI269" s="132"/>
      <c r="HJ269" s="132"/>
      <c r="HK269" s="132"/>
      <c r="HL269" s="132"/>
      <c r="HM269" s="132"/>
      <c r="HN269" s="132"/>
      <c r="HO269" s="132"/>
      <c r="HP269" s="132"/>
      <c r="HQ269" s="132"/>
      <c r="HR269" s="133"/>
      <c r="HS269" s="133"/>
      <c r="HT269" s="133"/>
      <c r="HU269" s="133"/>
      <c r="HV269" s="133"/>
      <c r="HW269" s="133"/>
      <c r="HX269" s="133"/>
      <c r="HY269" s="133"/>
      <c r="HZ269" s="133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</row>
    <row r="270" spans="1:251" s="126" customFormat="1" ht="18" customHeight="1">
      <c r="A270" s="150" t="s">
        <v>556</v>
      </c>
      <c r="B270" s="90" t="s">
        <v>557</v>
      </c>
      <c r="C270" s="151">
        <v>0.0308</v>
      </c>
      <c r="GU270" s="132"/>
      <c r="GV270" s="132"/>
      <c r="GW270" s="132"/>
      <c r="GX270" s="132"/>
      <c r="GY270" s="132"/>
      <c r="GZ270" s="132"/>
      <c r="HA270" s="132"/>
      <c r="HB270" s="132"/>
      <c r="HC270" s="132"/>
      <c r="HD270" s="132"/>
      <c r="HE270" s="132"/>
      <c r="HF270" s="132"/>
      <c r="HG270" s="132"/>
      <c r="HH270" s="132"/>
      <c r="HI270" s="132"/>
      <c r="HJ270" s="132"/>
      <c r="HK270" s="132"/>
      <c r="HL270" s="132"/>
      <c r="HM270" s="132"/>
      <c r="HN270" s="132"/>
      <c r="HO270" s="132"/>
      <c r="HP270" s="132"/>
      <c r="HQ270" s="132"/>
      <c r="HR270" s="133"/>
      <c r="HS270" s="133"/>
      <c r="HT270" s="133"/>
      <c r="HU270" s="133"/>
      <c r="HV270" s="133"/>
      <c r="HW270" s="133"/>
      <c r="HX270" s="133"/>
      <c r="HY270" s="133"/>
      <c r="HZ270" s="133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</row>
    <row r="271" spans="1:251" s="126" customFormat="1" ht="18" customHeight="1">
      <c r="A271" s="148" t="s">
        <v>558</v>
      </c>
      <c r="B271" s="89" t="s">
        <v>559</v>
      </c>
      <c r="C271" s="149">
        <v>198.5629</v>
      </c>
      <c r="GU271" s="132"/>
      <c r="GV271" s="132"/>
      <c r="GW271" s="132"/>
      <c r="GX271" s="132"/>
      <c r="GY271" s="132"/>
      <c r="GZ271" s="132"/>
      <c r="HA271" s="132"/>
      <c r="HB271" s="132"/>
      <c r="HC271" s="132"/>
      <c r="HD271" s="132"/>
      <c r="HE271" s="132"/>
      <c r="HF271" s="132"/>
      <c r="HG271" s="132"/>
      <c r="HH271" s="132"/>
      <c r="HI271" s="132"/>
      <c r="HJ271" s="132"/>
      <c r="HK271" s="132"/>
      <c r="HL271" s="132"/>
      <c r="HM271" s="132"/>
      <c r="HN271" s="132"/>
      <c r="HO271" s="132"/>
      <c r="HP271" s="132"/>
      <c r="HQ271" s="132"/>
      <c r="HR271" s="133"/>
      <c r="HS271" s="133"/>
      <c r="HT271" s="133"/>
      <c r="HU271" s="133"/>
      <c r="HV271" s="133"/>
      <c r="HW271" s="133"/>
      <c r="HX271" s="133"/>
      <c r="HY271" s="133"/>
      <c r="HZ271" s="133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</row>
    <row r="272" spans="1:251" s="126" customFormat="1" ht="18" customHeight="1">
      <c r="A272" s="150" t="s">
        <v>560</v>
      </c>
      <c r="B272" s="90" t="s">
        <v>561</v>
      </c>
      <c r="C272" s="151">
        <v>198.5629</v>
      </c>
      <c r="GU272" s="132"/>
      <c r="GV272" s="132"/>
      <c r="GW272" s="132"/>
      <c r="GX272" s="132"/>
      <c r="GY272" s="132"/>
      <c r="GZ272" s="132"/>
      <c r="HA272" s="132"/>
      <c r="HB272" s="132"/>
      <c r="HC272" s="132"/>
      <c r="HD272" s="132"/>
      <c r="HE272" s="132"/>
      <c r="HF272" s="132"/>
      <c r="HG272" s="132"/>
      <c r="HH272" s="132"/>
      <c r="HI272" s="132"/>
      <c r="HJ272" s="132"/>
      <c r="HK272" s="132"/>
      <c r="HL272" s="132"/>
      <c r="HM272" s="132"/>
      <c r="HN272" s="132"/>
      <c r="HO272" s="132"/>
      <c r="HP272" s="132"/>
      <c r="HQ272" s="132"/>
      <c r="HR272" s="133"/>
      <c r="HS272" s="133"/>
      <c r="HT272" s="133"/>
      <c r="HU272" s="133"/>
      <c r="HV272" s="133"/>
      <c r="HW272" s="133"/>
      <c r="HX272" s="133"/>
      <c r="HY272" s="133"/>
      <c r="HZ272" s="133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</row>
    <row r="273" spans="1:251" s="126" customFormat="1" ht="18" customHeight="1">
      <c r="A273" s="145" t="s">
        <v>68</v>
      </c>
      <c r="B273" s="146" t="s">
        <v>69</v>
      </c>
      <c r="C273" s="147">
        <v>115737.10250499999</v>
      </c>
      <c r="GU273" s="132"/>
      <c r="GV273" s="132"/>
      <c r="GW273" s="132"/>
      <c r="GX273" s="132"/>
      <c r="GY273" s="132"/>
      <c r="GZ273" s="132"/>
      <c r="HA273" s="132"/>
      <c r="HB273" s="132"/>
      <c r="HC273" s="132"/>
      <c r="HD273" s="132"/>
      <c r="HE273" s="132"/>
      <c r="HF273" s="132"/>
      <c r="HG273" s="132"/>
      <c r="HH273" s="132"/>
      <c r="HI273" s="132"/>
      <c r="HJ273" s="132"/>
      <c r="HK273" s="132"/>
      <c r="HL273" s="132"/>
      <c r="HM273" s="132"/>
      <c r="HN273" s="132"/>
      <c r="HO273" s="132"/>
      <c r="HP273" s="132"/>
      <c r="HQ273" s="132"/>
      <c r="HR273" s="133"/>
      <c r="HS273" s="133"/>
      <c r="HT273" s="133"/>
      <c r="HU273" s="133"/>
      <c r="HV273" s="133"/>
      <c r="HW273" s="133"/>
      <c r="HX273" s="133"/>
      <c r="HY273" s="133"/>
      <c r="HZ273" s="13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</row>
    <row r="274" spans="1:251" s="126" customFormat="1" ht="18" customHeight="1">
      <c r="A274" s="148" t="s">
        <v>562</v>
      </c>
      <c r="B274" s="89" t="s">
        <v>563</v>
      </c>
      <c r="C274" s="149">
        <v>24635.947344</v>
      </c>
      <c r="GU274" s="132"/>
      <c r="GV274" s="132"/>
      <c r="GW274" s="132"/>
      <c r="GX274" s="132"/>
      <c r="GY274" s="132"/>
      <c r="GZ274" s="132"/>
      <c r="HA274" s="132"/>
      <c r="HB274" s="132"/>
      <c r="HC274" s="132"/>
      <c r="HD274" s="132"/>
      <c r="HE274" s="132"/>
      <c r="HF274" s="132"/>
      <c r="HG274" s="132"/>
      <c r="HH274" s="132"/>
      <c r="HI274" s="132"/>
      <c r="HJ274" s="132"/>
      <c r="HK274" s="132"/>
      <c r="HL274" s="132"/>
      <c r="HM274" s="132"/>
      <c r="HN274" s="132"/>
      <c r="HO274" s="132"/>
      <c r="HP274" s="132"/>
      <c r="HQ274" s="132"/>
      <c r="HR274" s="133"/>
      <c r="HS274" s="133"/>
      <c r="HT274" s="133"/>
      <c r="HU274" s="133"/>
      <c r="HV274" s="133"/>
      <c r="HW274" s="133"/>
      <c r="HX274" s="133"/>
      <c r="HY274" s="133"/>
      <c r="HZ274" s="133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</row>
    <row r="275" spans="1:251" s="126" customFormat="1" ht="18" customHeight="1">
      <c r="A275" s="150" t="s">
        <v>564</v>
      </c>
      <c r="B275" s="90" t="s">
        <v>100</v>
      </c>
      <c r="C275" s="151">
        <v>1120.231376</v>
      </c>
      <c r="GU275" s="132"/>
      <c r="GV275" s="132"/>
      <c r="GW275" s="132"/>
      <c r="GX275" s="132"/>
      <c r="GY275" s="132"/>
      <c r="GZ275" s="132"/>
      <c r="HA275" s="132"/>
      <c r="HB275" s="132"/>
      <c r="HC275" s="132"/>
      <c r="HD275" s="132"/>
      <c r="HE275" s="132"/>
      <c r="HF275" s="132"/>
      <c r="HG275" s="132"/>
      <c r="HH275" s="132"/>
      <c r="HI275" s="132"/>
      <c r="HJ275" s="132"/>
      <c r="HK275" s="132"/>
      <c r="HL275" s="132"/>
      <c r="HM275" s="132"/>
      <c r="HN275" s="132"/>
      <c r="HO275" s="132"/>
      <c r="HP275" s="132"/>
      <c r="HQ275" s="132"/>
      <c r="HR275" s="133"/>
      <c r="HS275" s="133"/>
      <c r="HT275" s="133"/>
      <c r="HU275" s="133"/>
      <c r="HV275" s="133"/>
      <c r="HW275" s="133"/>
      <c r="HX275" s="133"/>
      <c r="HY275" s="133"/>
      <c r="HZ275" s="133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</row>
    <row r="276" spans="1:251" s="126" customFormat="1" ht="18" customHeight="1">
      <c r="A276" s="150" t="s">
        <v>565</v>
      </c>
      <c r="B276" s="90" t="s">
        <v>102</v>
      </c>
      <c r="C276" s="151">
        <v>19.003116</v>
      </c>
      <c r="GU276" s="132"/>
      <c r="GV276" s="132"/>
      <c r="GW276" s="132"/>
      <c r="GX276" s="132"/>
      <c r="GY276" s="132"/>
      <c r="GZ276" s="132"/>
      <c r="HA276" s="132"/>
      <c r="HB276" s="132"/>
      <c r="HC276" s="132"/>
      <c r="HD276" s="132"/>
      <c r="HE276" s="132"/>
      <c r="HF276" s="132"/>
      <c r="HG276" s="132"/>
      <c r="HH276" s="132"/>
      <c r="HI276" s="132"/>
      <c r="HJ276" s="132"/>
      <c r="HK276" s="132"/>
      <c r="HL276" s="132"/>
      <c r="HM276" s="132"/>
      <c r="HN276" s="132"/>
      <c r="HO276" s="132"/>
      <c r="HP276" s="132"/>
      <c r="HQ276" s="132"/>
      <c r="HR276" s="133"/>
      <c r="HS276" s="133"/>
      <c r="HT276" s="133"/>
      <c r="HU276" s="133"/>
      <c r="HV276" s="133"/>
      <c r="HW276" s="133"/>
      <c r="HX276" s="133"/>
      <c r="HY276" s="133"/>
      <c r="HZ276" s="133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</row>
    <row r="277" spans="1:251" s="126" customFormat="1" ht="18" customHeight="1">
      <c r="A277" s="150" t="s">
        <v>566</v>
      </c>
      <c r="B277" s="90" t="s">
        <v>567</v>
      </c>
      <c r="C277" s="151">
        <v>432.20375</v>
      </c>
      <c r="GU277" s="132"/>
      <c r="GV277" s="132"/>
      <c r="GW277" s="132"/>
      <c r="GX277" s="132"/>
      <c r="GY277" s="132"/>
      <c r="GZ277" s="132"/>
      <c r="HA277" s="132"/>
      <c r="HB277" s="132"/>
      <c r="HC277" s="132"/>
      <c r="HD277" s="132"/>
      <c r="HE277" s="132"/>
      <c r="HF277" s="132"/>
      <c r="HG277" s="132"/>
      <c r="HH277" s="132"/>
      <c r="HI277" s="132"/>
      <c r="HJ277" s="132"/>
      <c r="HK277" s="132"/>
      <c r="HL277" s="132"/>
      <c r="HM277" s="132"/>
      <c r="HN277" s="132"/>
      <c r="HO277" s="132"/>
      <c r="HP277" s="132"/>
      <c r="HQ277" s="132"/>
      <c r="HR277" s="133"/>
      <c r="HS277" s="133"/>
      <c r="HT277" s="133"/>
      <c r="HU277" s="133"/>
      <c r="HV277" s="133"/>
      <c r="HW277" s="133"/>
      <c r="HX277" s="133"/>
      <c r="HY277" s="133"/>
      <c r="HZ277" s="133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</row>
    <row r="278" spans="1:251" s="126" customFormat="1" ht="18" customHeight="1">
      <c r="A278" s="150" t="s">
        <v>568</v>
      </c>
      <c r="B278" s="90" t="s">
        <v>569</v>
      </c>
      <c r="C278" s="151">
        <v>14</v>
      </c>
      <c r="GU278" s="132"/>
      <c r="GV278" s="132"/>
      <c r="GW278" s="132"/>
      <c r="GX278" s="132"/>
      <c r="GY278" s="132"/>
      <c r="GZ278" s="132"/>
      <c r="HA278" s="132"/>
      <c r="HB278" s="132"/>
      <c r="HC278" s="132"/>
      <c r="HD278" s="132"/>
      <c r="HE278" s="132"/>
      <c r="HF278" s="132"/>
      <c r="HG278" s="132"/>
      <c r="HH278" s="132"/>
      <c r="HI278" s="132"/>
      <c r="HJ278" s="132"/>
      <c r="HK278" s="132"/>
      <c r="HL278" s="132"/>
      <c r="HM278" s="132"/>
      <c r="HN278" s="132"/>
      <c r="HO278" s="132"/>
      <c r="HP278" s="132"/>
      <c r="HQ278" s="132"/>
      <c r="HR278" s="133"/>
      <c r="HS278" s="133"/>
      <c r="HT278" s="133"/>
      <c r="HU278" s="133"/>
      <c r="HV278" s="133"/>
      <c r="HW278" s="133"/>
      <c r="HX278" s="133"/>
      <c r="HY278" s="133"/>
      <c r="HZ278" s="133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</row>
    <row r="279" spans="1:251" s="126" customFormat="1" ht="18" customHeight="1">
      <c r="A279" s="150" t="s">
        <v>570</v>
      </c>
      <c r="B279" s="90" t="s">
        <v>571</v>
      </c>
      <c r="C279" s="151">
        <v>354.9273</v>
      </c>
      <c r="GU279" s="132"/>
      <c r="GV279" s="132"/>
      <c r="GW279" s="132"/>
      <c r="GX279" s="132"/>
      <c r="GY279" s="132"/>
      <c r="GZ279" s="132"/>
      <c r="HA279" s="132"/>
      <c r="HB279" s="132"/>
      <c r="HC279" s="132"/>
      <c r="HD279" s="132"/>
      <c r="HE279" s="132"/>
      <c r="HF279" s="132"/>
      <c r="HG279" s="132"/>
      <c r="HH279" s="132"/>
      <c r="HI279" s="132"/>
      <c r="HJ279" s="132"/>
      <c r="HK279" s="132"/>
      <c r="HL279" s="132"/>
      <c r="HM279" s="132"/>
      <c r="HN279" s="132"/>
      <c r="HO279" s="132"/>
      <c r="HP279" s="132"/>
      <c r="HQ279" s="132"/>
      <c r="HR279" s="133"/>
      <c r="HS279" s="133"/>
      <c r="HT279" s="133"/>
      <c r="HU279" s="133"/>
      <c r="HV279" s="133"/>
      <c r="HW279" s="133"/>
      <c r="HX279" s="133"/>
      <c r="HY279" s="133"/>
      <c r="HZ279" s="133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</row>
    <row r="280" spans="1:251" s="126" customFormat="1" ht="18" customHeight="1">
      <c r="A280" s="150" t="s">
        <v>572</v>
      </c>
      <c r="B280" s="90" t="s">
        <v>573</v>
      </c>
      <c r="C280" s="151">
        <v>3455</v>
      </c>
      <c r="GU280" s="132"/>
      <c r="GV280" s="132"/>
      <c r="GW280" s="132"/>
      <c r="GX280" s="132"/>
      <c r="GY280" s="132"/>
      <c r="GZ280" s="132"/>
      <c r="HA280" s="132"/>
      <c r="HB280" s="132"/>
      <c r="HC280" s="132"/>
      <c r="HD280" s="132"/>
      <c r="HE280" s="132"/>
      <c r="HF280" s="132"/>
      <c r="HG280" s="132"/>
      <c r="HH280" s="132"/>
      <c r="HI280" s="132"/>
      <c r="HJ280" s="132"/>
      <c r="HK280" s="132"/>
      <c r="HL280" s="132"/>
      <c r="HM280" s="132"/>
      <c r="HN280" s="132"/>
      <c r="HO280" s="132"/>
      <c r="HP280" s="132"/>
      <c r="HQ280" s="132"/>
      <c r="HR280" s="133"/>
      <c r="HS280" s="133"/>
      <c r="HT280" s="133"/>
      <c r="HU280" s="133"/>
      <c r="HV280" s="133"/>
      <c r="HW280" s="133"/>
      <c r="HX280" s="133"/>
      <c r="HY280" s="133"/>
      <c r="HZ280" s="133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</row>
    <row r="281" spans="1:251" s="126" customFormat="1" ht="18" customHeight="1">
      <c r="A281" s="150" t="s">
        <v>574</v>
      </c>
      <c r="B281" s="90" t="s">
        <v>575</v>
      </c>
      <c r="C281" s="151">
        <v>9691.217344</v>
      </c>
      <c r="GU281" s="132"/>
      <c r="GV281" s="132"/>
      <c r="GW281" s="132"/>
      <c r="GX281" s="132"/>
      <c r="GY281" s="132"/>
      <c r="GZ281" s="132"/>
      <c r="HA281" s="132"/>
      <c r="HB281" s="132"/>
      <c r="HC281" s="132"/>
      <c r="HD281" s="132"/>
      <c r="HE281" s="132"/>
      <c r="HF281" s="132"/>
      <c r="HG281" s="132"/>
      <c r="HH281" s="132"/>
      <c r="HI281" s="132"/>
      <c r="HJ281" s="132"/>
      <c r="HK281" s="132"/>
      <c r="HL281" s="132"/>
      <c r="HM281" s="132"/>
      <c r="HN281" s="132"/>
      <c r="HO281" s="132"/>
      <c r="HP281" s="132"/>
      <c r="HQ281" s="132"/>
      <c r="HR281" s="133"/>
      <c r="HS281" s="133"/>
      <c r="HT281" s="133"/>
      <c r="HU281" s="133"/>
      <c r="HV281" s="133"/>
      <c r="HW281" s="133"/>
      <c r="HX281" s="133"/>
      <c r="HY281" s="133"/>
      <c r="HZ281" s="133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</row>
    <row r="282" spans="1:251" s="126" customFormat="1" ht="18" customHeight="1">
      <c r="A282" s="150" t="s">
        <v>576</v>
      </c>
      <c r="B282" s="90" t="s">
        <v>577</v>
      </c>
      <c r="C282" s="151">
        <v>700.6</v>
      </c>
      <c r="GU282" s="132"/>
      <c r="GV282" s="132"/>
      <c r="GW282" s="132"/>
      <c r="GX282" s="132"/>
      <c r="GY282" s="132"/>
      <c r="GZ282" s="132"/>
      <c r="HA282" s="132"/>
      <c r="HB282" s="132"/>
      <c r="HC282" s="132"/>
      <c r="HD282" s="132"/>
      <c r="HE282" s="132"/>
      <c r="HF282" s="132"/>
      <c r="HG282" s="132"/>
      <c r="HH282" s="132"/>
      <c r="HI282" s="132"/>
      <c r="HJ282" s="132"/>
      <c r="HK282" s="132"/>
      <c r="HL282" s="132"/>
      <c r="HM282" s="132"/>
      <c r="HN282" s="132"/>
      <c r="HO282" s="132"/>
      <c r="HP282" s="132"/>
      <c r="HQ282" s="132"/>
      <c r="HR282" s="133"/>
      <c r="HS282" s="133"/>
      <c r="HT282" s="133"/>
      <c r="HU282" s="133"/>
      <c r="HV282" s="133"/>
      <c r="HW282" s="133"/>
      <c r="HX282" s="133"/>
      <c r="HY282" s="133"/>
      <c r="HZ282" s="133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</row>
    <row r="283" spans="1:251" s="126" customFormat="1" ht="18" customHeight="1">
      <c r="A283" s="150" t="s">
        <v>578</v>
      </c>
      <c r="B283" s="90" t="s">
        <v>579</v>
      </c>
      <c r="C283" s="151">
        <v>1043.685483</v>
      </c>
      <c r="GU283" s="132"/>
      <c r="GV283" s="132"/>
      <c r="GW283" s="132"/>
      <c r="GX283" s="132"/>
      <c r="GY283" s="132"/>
      <c r="GZ283" s="132"/>
      <c r="HA283" s="132"/>
      <c r="HB283" s="132"/>
      <c r="HC283" s="132"/>
      <c r="HD283" s="132"/>
      <c r="HE283" s="132"/>
      <c r="HF283" s="132"/>
      <c r="HG283" s="132"/>
      <c r="HH283" s="132"/>
      <c r="HI283" s="132"/>
      <c r="HJ283" s="132"/>
      <c r="HK283" s="132"/>
      <c r="HL283" s="132"/>
      <c r="HM283" s="132"/>
      <c r="HN283" s="132"/>
      <c r="HO283" s="132"/>
      <c r="HP283" s="132"/>
      <c r="HQ283" s="132"/>
      <c r="HR283" s="133"/>
      <c r="HS283" s="133"/>
      <c r="HT283" s="133"/>
      <c r="HU283" s="133"/>
      <c r="HV283" s="133"/>
      <c r="HW283" s="133"/>
      <c r="HX283" s="133"/>
      <c r="HY283" s="133"/>
      <c r="HZ283" s="13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</row>
    <row r="284" spans="1:251" s="126" customFormat="1" ht="18" customHeight="1">
      <c r="A284" s="150" t="s">
        <v>580</v>
      </c>
      <c r="B284" s="90" t="s">
        <v>581</v>
      </c>
      <c r="C284" s="151">
        <v>1112.114</v>
      </c>
      <c r="GU284" s="132"/>
      <c r="GV284" s="132"/>
      <c r="GW284" s="132"/>
      <c r="GX284" s="132"/>
      <c r="GY284" s="132"/>
      <c r="GZ284" s="132"/>
      <c r="HA284" s="132"/>
      <c r="HB284" s="132"/>
      <c r="HC284" s="132"/>
      <c r="HD284" s="132"/>
      <c r="HE284" s="132"/>
      <c r="HF284" s="132"/>
      <c r="HG284" s="132"/>
      <c r="HH284" s="132"/>
      <c r="HI284" s="132"/>
      <c r="HJ284" s="132"/>
      <c r="HK284" s="132"/>
      <c r="HL284" s="132"/>
      <c r="HM284" s="132"/>
      <c r="HN284" s="132"/>
      <c r="HO284" s="132"/>
      <c r="HP284" s="132"/>
      <c r="HQ284" s="132"/>
      <c r="HR284" s="133"/>
      <c r="HS284" s="133"/>
      <c r="HT284" s="133"/>
      <c r="HU284" s="133"/>
      <c r="HV284" s="133"/>
      <c r="HW284" s="133"/>
      <c r="HX284" s="133"/>
      <c r="HY284" s="133"/>
      <c r="HZ284" s="133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</row>
    <row r="285" spans="1:251" s="126" customFormat="1" ht="18" customHeight="1">
      <c r="A285" s="150" t="s">
        <v>582</v>
      </c>
      <c r="B285" s="90" t="s">
        <v>583</v>
      </c>
      <c r="C285" s="151">
        <v>858.696578</v>
      </c>
      <c r="GU285" s="132"/>
      <c r="GV285" s="132"/>
      <c r="GW285" s="132"/>
      <c r="GX285" s="132"/>
      <c r="GY285" s="132"/>
      <c r="GZ285" s="132"/>
      <c r="HA285" s="132"/>
      <c r="HB285" s="132"/>
      <c r="HC285" s="132"/>
      <c r="HD285" s="132"/>
      <c r="HE285" s="132"/>
      <c r="HF285" s="132"/>
      <c r="HG285" s="132"/>
      <c r="HH285" s="132"/>
      <c r="HI285" s="132"/>
      <c r="HJ285" s="132"/>
      <c r="HK285" s="132"/>
      <c r="HL285" s="132"/>
      <c r="HM285" s="132"/>
      <c r="HN285" s="132"/>
      <c r="HO285" s="132"/>
      <c r="HP285" s="132"/>
      <c r="HQ285" s="132"/>
      <c r="HR285" s="133"/>
      <c r="HS285" s="133"/>
      <c r="HT285" s="133"/>
      <c r="HU285" s="133"/>
      <c r="HV285" s="133"/>
      <c r="HW285" s="133"/>
      <c r="HX285" s="133"/>
      <c r="HY285" s="133"/>
      <c r="HZ285" s="133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</row>
    <row r="286" spans="1:251" s="126" customFormat="1" ht="18" customHeight="1">
      <c r="A286" s="150" t="s">
        <v>584</v>
      </c>
      <c r="B286" s="90" t="s">
        <v>585</v>
      </c>
      <c r="C286" s="151">
        <v>5096.327297</v>
      </c>
      <c r="GU286" s="132"/>
      <c r="GV286" s="132"/>
      <c r="GW286" s="132"/>
      <c r="GX286" s="132"/>
      <c r="GY286" s="132"/>
      <c r="GZ286" s="132"/>
      <c r="HA286" s="132"/>
      <c r="HB286" s="132"/>
      <c r="HC286" s="132"/>
      <c r="HD286" s="132"/>
      <c r="HE286" s="132"/>
      <c r="HF286" s="132"/>
      <c r="HG286" s="132"/>
      <c r="HH286" s="132"/>
      <c r="HI286" s="132"/>
      <c r="HJ286" s="132"/>
      <c r="HK286" s="132"/>
      <c r="HL286" s="132"/>
      <c r="HM286" s="132"/>
      <c r="HN286" s="132"/>
      <c r="HO286" s="132"/>
      <c r="HP286" s="132"/>
      <c r="HQ286" s="132"/>
      <c r="HR286" s="133"/>
      <c r="HS286" s="133"/>
      <c r="HT286" s="133"/>
      <c r="HU286" s="133"/>
      <c r="HV286" s="133"/>
      <c r="HW286" s="133"/>
      <c r="HX286" s="133"/>
      <c r="HY286" s="133"/>
      <c r="HZ286" s="133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</row>
    <row r="287" spans="1:251" s="126" customFormat="1" ht="18" customHeight="1">
      <c r="A287" s="150" t="s">
        <v>586</v>
      </c>
      <c r="B287" s="90" t="s">
        <v>587</v>
      </c>
      <c r="C287" s="151">
        <v>737.9411</v>
      </c>
      <c r="GU287" s="132"/>
      <c r="GV287" s="132"/>
      <c r="GW287" s="132"/>
      <c r="GX287" s="132"/>
      <c r="GY287" s="132"/>
      <c r="GZ287" s="132"/>
      <c r="HA287" s="132"/>
      <c r="HB287" s="132"/>
      <c r="HC287" s="132"/>
      <c r="HD287" s="132"/>
      <c r="HE287" s="132"/>
      <c r="HF287" s="132"/>
      <c r="HG287" s="132"/>
      <c r="HH287" s="132"/>
      <c r="HI287" s="132"/>
      <c r="HJ287" s="132"/>
      <c r="HK287" s="132"/>
      <c r="HL287" s="132"/>
      <c r="HM287" s="132"/>
      <c r="HN287" s="132"/>
      <c r="HO287" s="132"/>
      <c r="HP287" s="132"/>
      <c r="HQ287" s="132"/>
      <c r="HR287" s="133"/>
      <c r="HS287" s="133"/>
      <c r="HT287" s="133"/>
      <c r="HU287" s="133"/>
      <c r="HV287" s="133"/>
      <c r="HW287" s="133"/>
      <c r="HX287" s="133"/>
      <c r="HY287" s="133"/>
      <c r="HZ287" s="133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</row>
    <row r="288" spans="1:251" s="126" customFormat="1" ht="18" customHeight="1">
      <c r="A288" s="148" t="s">
        <v>588</v>
      </c>
      <c r="B288" s="89" t="s">
        <v>589</v>
      </c>
      <c r="C288" s="149">
        <v>5469.138584</v>
      </c>
      <c r="GU288" s="132"/>
      <c r="GV288" s="132"/>
      <c r="GW288" s="132"/>
      <c r="GX288" s="132"/>
      <c r="GY288" s="132"/>
      <c r="GZ288" s="132"/>
      <c r="HA288" s="132"/>
      <c r="HB288" s="132"/>
      <c r="HC288" s="132"/>
      <c r="HD288" s="132"/>
      <c r="HE288" s="132"/>
      <c r="HF288" s="132"/>
      <c r="HG288" s="132"/>
      <c r="HH288" s="132"/>
      <c r="HI288" s="132"/>
      <c r="HJ288" s="132"/>
      <c r="HK288" s="132"/>
      <c r="HL288" s="132"/>
      <c r="HM288" s="132"/>
      <c r="HN288" s="132"/>
      <c r="HO288" s="132"/>
      <c r="HP288" s="132"/>
      <c r="HQ288" s="132"/>
      <c r="HR288" s="133"/>
      <c r="HS288" s="133"/>
      <c r="HT288" s="133"/>
      <c r="HU288" s="133"/>
      <c r="HV288" s="133"/>
      <c r="HW288" s="133"/>
      <c r="HX288" s="133"/>
      <c r="HY288" s="133"/>
      <c r="HZ288" s="133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</row>
    <row r="289" spans="1:251" s="126" customFormat="1" ht="18" customHeight="1">
      <c r="A289" s="150" t="s">
        <v>590</v>
      </c>
      <c r="B289" s="90" t="s">
        <v>591</v>
      </c>
      <c r="C289" s="151">
        <v>2947.981738</v>
      </c>
      <c r="GU289" s="132"/>
      <c r="GV289" s="132"/>
      <c r="GW289" s="132"/>
      <c r="GX289" s="132"/>
      <c r="GY289" s="132"/>
      <c r="GZ289" s="132"/>
      <c r="HA289" s="132"/>
      <c r="HB289" s="132"/>
      <c r="HC289" s="132"/>
      <c r="HD289" s="132"/>
      <c r="HE289" s="132"/>
      <c r="HF289" s="132"/>
      <c r="HG289" s="132"/>
      <c r="HH289" s="132"/>
      <c r="HI289" s="132"/>
      <c r="HJ289" s="132"/>
      <c r="HK289" s="132"/>
      <c r="HL289" s="132"/>
      <c r="HM289" s="132"/>
      <c r="HN289" s="132"/>
      <c r="HO289" s="132"/>
      <c r="HP289" s="132"/>
      <c r="HQ289" s="132"/>
      <c r="HR289" s="133"/>
      <c r="HS289" s="133"/>
      <c r="HT289" s="133"/>
      <c r="HU289" s="133"/>
      <c r="HV289" s="133"/>
      <c r="HW289" s="133"/>
      <c r="HX289" s="133"/>
      <c r="HY289" s="133"/>
      <c r="HZ289" s="133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</row>
    <row r="290" spans="1:251" s="126" customFormat="1" ht="18" customHeight="1">
      <c r="A290" s="150" t="s">
        <v>592</v>
      </c>
      <c r="B290" s="90" t="s">
        <v>593</v>
      </c>
      <c r="C290" s="151">
        <v>113.3528</v>
      </c>
      <c r="GU290" s="132"/>
      <c r="GV290" s="132"/>
      <c r="GW290" s="132"/>
      <c r="GX290" s="132"/>
      <c r="GY290" s="132"/>
      <c r="GZ290" s="132"/>
      <c r="HA290" s="132"/>
      <c r="HB290" s="132"/>
      <c r="HC290" s="132"/>
      <c r="HD290" s="132"/>
      <c r="HE290" s="132"/>
      <c r="HF290" s="132"/>
      <c r="HG290" s="132"/>
      <c r="HH290" s="132"/>
      <c r="HI290" s="132"/>
      <c r="HJ290" s="132"/>
      <c r="HK290" s="132"/>
      <c r="HL290" s="132"/>
      <c r="HM290" s="132"/>
      <c r="HN290" s="132"/>
      <c r="HO290" s="132"/>
      <c r="HP290" s="132"/>
      <c r="HQ290" s="132"/>
      <c r="HR290" s="133"/>
      <c r="HS290" s="133"/>
      <c r="HT290" s="133"/>
      <c r="HU290" s="133"/>
      <c r="HV290" s="133"/>
      <c r="HW290" s="133"/>
      <c r="HX290" s="133"/>
      <c r="HY290" s="133"/>
      <c r="HZ290" s="133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</row>
    <row r="291" spans="1:251" s="126" customFormat="1" ht="18" customHeight="1">
      <c r="A291" s="150" t="s">
        <v>594</v>
      </c>
      <c r="B291" s="90" t="s">
        <v>595</v>
      </c>
      <c r="C291" s="151">
        <v>105.6155</v>
      </c>
      <c r="GU291" s="132"/>
      <c r="GV291" s="132"/>
      <c r="GW291" s="132"/>
      <c r="GX291" s="132"/>
      <c r="GY291" s="132"/>
      <c r="GZ291" s="132"/>
      <c r="HA291" s="132"/>
      <c r="HB291" s="132"/>
      <c r="HC291" s="132"/>
      <c r="HD291" s="132"/>
      <c r="HE291" s="132"/>
      <c r="HF291" s="132"/>
      <c r="HG291" s="132"/>
      <c r="HH291" s="132"/>
      <c r="HI291" s="132"/>
      <c r="HJ291" s="132"/>
      <c r="HK291" s="132"/>
      <c r="HL291" s="132"/>
      <c r="HM291" s="132"/>
      <c r="HN291" s="132"/>
      <c r="HO291" s="132"/>
      <c r="HP291" s="132"/>
      <c r="HQ291" s="132"/>
      <c r="HR291" s="133"/>
      <c r="HS291" s="133"/>
      <c r="HT291" s="133"/>
      <c r="HU291" s="133"/>
      <c r="HV291" s="133"/>
      <c r="HW291" s="133"/>
      <c r="HX291" s="133"/>
      <c r="HY291" s="133"/>
      <c r="HZ291" s="133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</row>
    <row r="292" spans="1:251" s="126" customFormat="1" ht="18" customHeight="1">
      <c r="A292" s="150" t="s">
        <v>596</v>
      </c>
      <c r="B292" s="90" t="s">
        <v>597</v>
      </c>
      <c r="C292" s="151">
        <v>191.98283999999998</v>
      </c>
      <c r="GU292" s="132"/>
      <c r="GV292" s="132"/>
      <c r="GW292" s="132"/>
      <c r="GX292" s="132"/>
      <c r="GY292" s="132"/>
      <c r="GZ292" s="132"/>
      <c r="HA292" s="132"/>
      <c r="HB292" s="132"/>
      <c r="HC292" s="132"/>
      <c r="HD292" s="132"/>
      <c r="HE292" s="132"/>
      <c r="HF292" s="132"/>
      <c r="HG292" s="132"/>
      <c r="HH292" s="132"/>
      <c r="HI292" s="132"/>
      <c r="HJ292" s="132"/>
      <c r="HK292" s="132"/>
      <c r="HL292" s="132"/>
      <c r="HM292" s="132"/>
      <c r="HN292" s="132"/>
      <c r="HO292" s="132"/>
      <c r="HP292" s="132"/>
      <c r="HQ292" s="132"/>
      <c r="HR292" s="133"/>
      <c r="HS292" s="133"/>
      <c r="HT292" s="133"/>
      <c r="HU292" s="133"/>
      <c r="HV292" s="133"/>
      <c r="HW292" s="133"/>
      <c r="HX292" s="133"/>
      <c r="HY292" s="133"/>
      <c r="HZ292" s="133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</row>
    <row r="293" spans="1:251" s="126" customFormat="1" ht="18" customHeight="1">
      <c r="A293" s="150" t="s">
        <v>598</v>
      </c>
      <c r="B293" s="90" t="s">
        <v>599</v>
      </c>
      <c r="C293" s="151">
        <v>6.2912</v>
      </c>
      <c r="GU293" s="132"/>
      <c r="GV293" s="132"/>
      <c r="GW293" s="132"/>
      <c r="GX293" s="132"/>
      <c r="GY293" s="132"/>
      <c r="GZ293" s="132"/>
      <c r="HA293" s="132"/>
      <c r="HB293" s="132"/>
      <c r="HC293" s="132"/>
      <c r="HD293" s="132"/>
      <c r="HE293" s="132"/>
      <c r="HF293" s="132"/>
      <c r="HG293" s="132"/>
      <c r="HH293" s="132"/>
      <c r="HI293" s="132"/>
      <c r="HJ293" s="132"/>
      <c r="HK293" s="132"/>
      <c r="HL293" s="132"/>
      <c r="HM293" s="132"/>
      <c r="HN293" s="132"/>
      <c r="HO293" s="132"/>
      <c r="HP293" s="132"/>
      <c r="HQ293" s="132"/>
      <c r="HR293" s="133"/>
      <c r="HS293" s="133"/>
      <c r="HT293" s="133"/>
      <c r="HU293" s="133"/>
      <c r="HV293" s="133"/>
      <c r="HW293" s="133"/>
      <c r="HX293" s="133"/>
      <c r="HY293" s="133"/>
      <c r="HZ293" s="13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</row>
    <row r="294" spans="1:251" s="126" customFormat="1" ht="18" customHeight="1">
      <c r="A294" s="150" t="s">
        <v>600</v>
      </c>
      <c r="B294" s="90" t="s">
        <v>601</v>
      </c>
      <c r="C294" s="151">
        <v>20</v>
      </c>
      <c r="GU294" s="132"/>
      <c r="GV294" s="132"/>
      <c r="GW294" s="132"/>
      <c r="GX294" s="132"/>
      <c r="GY294" s="132"/>
      <c r="GZ294" s="132"/>
      <c r="HA294" s="132"/>
      <c r="HB294" s="132"/>
      <c r="HC294" s="132"/>
      <c r="HD294" s="132"/>
      <c r="HE294" s="132"/>
      <c r="HF294" s="132"/>
      <c r="HG294" s="132"/>
      <c r="HH294" s="132"/>
      <c r="HI294" s="132"/>
      <c r="HJ294" s="132"/>
      <c r="HK294" s="132"/>
      <c r="HL294" s="132"/>
      <c r="HM294" s="132"/>
      <c r="HN294" s="132"/>
      <c r="HO294" s="132"/>
      <c r="HP294" s="132"/>
      <c r="HQ294" s="132"/>
      <c r="HR294" s="133"/>
      <c r="HS294" s="133"/>
      <c r="HT294" s="133"/>
      <c r="HU294" s="133"/>
      <c r="HV294" s="133"/>
      <c r="HW294" s="133"/>
      <c r="HX294" s="133"/>
      <c r="HY294" s="133"/>
      <c r="HZ294" s="133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</row>
    <row r="295" spans="1:251" s="126" customFormat="1" ht="18" customHeight="1">
      <c r="A295" s="150" t="s">
        <v>602</v>
      </c>
      <c r="B295" s="90" t="s">
        <v>603</v>
      </c>
      <c r="C295" s="151">
        <v>217.99694</v>
      </c>
      <c r="GU295" s="132"/>
      <c r="GV295" s="132"/>
      <c r="GW295" s="132"/>
      <c r="GX295" s="132"/>
      <c r="GY295" s="132"/>
      <c r="GZ295" s="132"/>
      <c r="HA295" s="132"/>
      <c r="HB295" s="132"/>
      <c r="HC295" s="132"/>
      <c r="HD295" s="132"/>
      <c r="HE295" s="132"/>
      <c r="HF295" s="132"/>
      <c r="HG295" s="132"/>
      <c r="HH295" s="132"/>
      <c r="HI295" s="132"/>
      <c r="HJ295" s="132"/>
      <c r="HK295" s="132"/>
      <c r="HL295" s="132"/>
      <c r="HM295" s="132"/>
      <c r="HN295" s="132"/>
      <c r="HO295" s="132"/>
      <c r="HP295" s="132"/>
      <c r="HQ295" s="132"/>
      <c r="HR295" s="133"/>
      <c r="HS295" s="133"/>
      <c r="HT295" s="133"/>
      <c r="HU295" s="133"/>
      <c r="HV295" s="133"/>
      <c r="HW295" s="133"/>
      <c r="HX295" s="133"/>
      <c r="HY295" s="133"/>
      <c r="HZ295" s="133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</row>
    <row r="296" spans="1:251" s="126" customFormat="1" ht="18" customHeight="1">
      <c r="A296" s="150" t="s">
        <v>604</v>
      </c>
      <c r="B296" s="90" t="s">
        <v>605</v>
      </c>
      <c r="C296" s="151">
        <v>165</v>
      </c>
      <c r="GU296" s="132"/>
      <c r="GV296" s="132"/>
      <c r="GW296" s="132"/>
      <c r="GX296" s="132"/>
      <c r="GY296" s="132"/>
      <c r="GZ296" s="132"/>
      <c r="HA296" s="132"/>
      <c r="HB296" s="132"/>
      <c r="HC296" s="132"/>
      <c r="HD296" s="132"/>
      <c r="HE296" s="132"/>
      <c r="HF296" s="132"/>
      <c r="HG296" s="132"/>
      <c r="HH296" s="132"/>
      <c r="HI296" s="132"/>
      <c r="HJ296" s="132"/>
      <c r="HK296" s="132"/>
      <c r="HL296" s="132"/>
      <c r="HM296" s="132"/>
      <c r="HN296" s="132"/>
      <c r="HO296" s="132"/>
      <c r="HP296" s="132"/>
      <c r="HQ296" s="132"/>
      <c r="HR296" s="133"/>
      <c r="HS296" s="133"/>
      <c r="HT296" s="133"/>
      <c r="HU296" s="133"/>
      <c r="HV296" s="133"/>
      <c r="HW296" s="133"/>
      <c r="HX296" s="133"/>
      <c r="HY296" s="133"/>
      <c r="HZ296" s="133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</row>
    <row r="297" spans="1:251" s="126" customFormat="1" ht="18" customHeight="1">
      <c r="A297" s="150" t="s">
        <v>606</v>
      </c>
      <c r="B297" s="90" t="s">
        <v>607</v>
      </c>
      <c r="C297" s="151">
        <v>139.76044</v>
      </c>
      <c r="GU297" s="132"/>
      <c r="GV297" s="132"/>
      <c r="GW297" s="132"/>
      <c r="GX297" s="132"/>
      <c r="GY297" s="132"/>
      <c r="GZ297" s="132"/>
      <c r="HA297" s="132"/>
      <c r="HB297" s="132"/>
      <c r="HC297" s="132"/>
      <c r="HD297" s="132"/>
      <c r="HE297" s="132"/>
      <c r="HF297" s="132"/>
      <c r="HG297" s="132"/>
      <c r="HH297" s="132"/>
      <c r="HI297" s="132"/>
      <c r="HJ297" s="132"/>
      <c r="HK297" s="132"/>
      <c r="HL297" s="132"/>
      <c r="HM297" s="132"/>
      <c r="HN297" s="132"/>
      <c r="HO297" s="132"/>
      <c r="HP297" s="132"/>
      <c r="HQ297" s="132"/>
      <c r="HR297" s="133"/>
      <c r="HS297" s="133"/>
      <c r="HT297" s="133"/>
      <c r="HU297" s="133"/>
      <c r="HV297" s="133"/>
      <c r="HW297" s="133"/>
      <c r="HX297" s="133"/>
      <c r="HY297" s="133"/>
      <c r="HZ297" s="133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</row>
    <row r="298" spans="1:251" s="126" customFormat="1" ht="18" customHeight="1">
      <c r="A298" s="150" t="s">
        <v>608</v>
      </c>
      <c r="B298" s="90" t="s">
        <v>609</v>
      </c>
      <c r="C298" s="151">
        <v>6</v>
      </c>
      <c r="GU298" s="132"/>
      <c r="GV298" s="132"/>
      <c r="GW298" s="132"/>
      <c r="GX298" s="132"/>
      <c r="GY298" s="132"/>
      <c r="GZ298" s="132"/>
      <c r="HA298" s="132"/>
      <c r="HB298" s="132"/>
      <c r="HC298" s="132"/>
      <c r="HD298" s="132"/>
      <c r="HE298" s="132"/>
      <c r="HF298" s="132"/>
      <c r="HG298" s="132"/>
      <c r="HH298" s="132"/>
      <c r="HI298" s="132"/>
      <c r="HJ298" s="132"/>
      <c r="HK298" s="132"/>
      <c r="HL298" s="132"/>
      <c r="HM298" s="132"/>
      <c r="HN298" s="132"/>
      <c r="HO298" s="132"/>
      <c r="HP298" s="132"/>
      <c r="HQ298" s="132"/>
      <c r="HR298" s="133"/>
      <c r="HS298" s="133"/>
      <c r="HT298" s="133"/>
      <c r="HU298" s="133"/>
      <c r="HV298" s="133"/>
      <c r="HW298" s="133"/>
      <c r="HX298" s="133"/>
      <c r="HY298" s="133"/>
      <c r="HZ298" s="133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</row>
    <row r="299" spans="1:251" s="126" customFormat="1" ht="18" customHeight="1">
      <c r="A299" s="150" t="s">
        <v>610</v>
      </c>
      <c r="B299" s="90" t="s">
        <v>611</v>
      </c>
      <c r="C299" s="151">
        <v>1088.627126</v>
      </c>
      <c r="GU299" s="132"/>
      <c r="GV299" s="132"/>
      <c r="GW299" s="132"/>
      <c r="GX299" s="132"/>
      <c r="GY299" s="132"/>
      <c r="GZ299" s="132"/>
      <c r="HA299" s="132"/>
      <c r="HB299" s="132"/>
      <c r="HC299" s="132"/>
      <c r="HD299" s="132"/>
      <c r="HE299" s="132"/>
      <c r="HF299" s="132"/>
      <c r="HG299" s="132"/>
      <c r="HH299" s="132"/>
      <c r="HI299" s="132"/>
      <c r="HJ299" s="132"/>
      <c r="HK299" s="132"/>
      <c r="HL299" s="132"/>
      <c r="HM299" s="132"/>
      <c r="HN299" s="132"/>
      <c r="HO299" s="132"/>
      <c r="HP299" s="132"/>
      <c r="HQ299" s="132"/>
      <c r="HR299" s="133"/>
      <c r="HS299" s="133"/>
      <c r="HT299" s="133"/>
      <c r="HU299" s="133"/>
      <c r="HV299" s="133"/>
      <c r="HW299" s="133"/>
      <c r="HX299" s="133"/>
      <c r="HY299" s="133"/>
      <c r="HZ299" s="133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</row>
    <row r="300" spans="1:251" s="126" customFormat="1" ht="18" customHeight="1">
      <c r="A300" s="150" t="s">
        <v>612</v>
      </c>
      <c r="B300" s="90" t="s">
        <v>613</v>
      </c>
      <c r="C300" s="151">
        <v>466.53</v>
      </c>
      <c r="GU300" s="132"/>
      <c r="GV300" s="132"/>
      <c r="GW300" s="132"/>
      <c r="GX300" s="132"/>
      <c r="GY300" s="132"/>
      <c r="GZ300" s="132"/>
      <c r="HA300" s="132"/>
      <c r="HB300" s="132"/>
      <c r="HC300" s="132"/>
      <c r="HD300" s="132"/>
      <c r="HE300" s="132"/>
      <c r="HF300" s="132"/>
      <c r="HG300" s="132"/>
      <c r="HH300" s="132"/>
      <c r="HI300" s="132"/>
      <c r="HJ300" s="132"/>
      <c r="HK300" s="132"/>
      <c r="HL300" s="132"/>
      <c r="HM300" s="132"/>
      <c r="HN300" s="132"/>
      <c r="HO300" s="132"/>
      <c r="HP300" s="132"/>
      <c r="HQ300" s="132"/>
      <c r="HR300" s="133"/>
      <c r="HS300" s="133"/>
      <c r="HT300" s="133"/>
      <c r="HU300" s="133"/>
      <c r="HV300" s="133"/>
      <c r="HW300" s="133"/>
      <c r="HX300" s="133"/>
      <c r="HY300" s="133"/>
      <c r="HZ300" s="133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</row>
    <row r="301" spans="1:251" s="126" customFormat="1" ht="18" customHeight="1">
      <c r="A301" s="148" t="s">
        <v>614</v>
      </c>
      <c r="B301" s="89" t="s">
        <v>615</v>
      </c>
      <c r="C301" s="149">
        <v>1833.7944939999998</v>
      </c>
      <c r="GU301" s="132"/>
      <c r="GV301" s="132"/>
      <c r="GW301" s="132"/>
      <c r="GX301" s="132"/>
      <c r="GY301" s="132"/>
      <c r="GZ301" s="132"/>
      <c r="HA301" s="132"/>
      <c r="HB301" s="132"/>
      <c r="HC301" s="132"/>
      <c r="HD301" s="132"/>
      <c r="HE301" s="132"/>
      <c r="HF301" s="132"/>
      <c r="HG301" s="132"/>
      <c r="HH301" s="132"/>
      <c r="HI301" s="132"/>
      <c r="HJ301" s="132"/>
      <c r="HK301" s="132"/>
      <c r="HL301" s="132"/>
      <c r="HM301" s="132"/>
      <c r="HN301" s="132"/>
      <c r="HO301" s="132"/>
      <c r="HP301" s="132"/>
      <c r="HQ301" s="132"/>
      <c r="HR301" s="133"/>
      <c r="HS301" s="133"/>
      <c r="HT301" s="133"/>
      <c r="HU301" s="133"/>
      <c r="HV301" s="133"/>
      <c r="HW301" s="133"/>
      <c r="HX301" s="133"/>
      <c r="HY301" s="133"/>
      <c r="HZ301" s="133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</row>
    <row r="302" spans="1:251" s="126" customFormat="1" ht="18" customHeight="1">
      <c r="A302" s="150" t="s">
        <v>616</v>
      </c>
      <c r="B302" s="90" t="s">
        <v>100</v>
      </c>
      <c r="C302" s="151">
        <v>483.082964</v>
      </c>
      <c r="GU302" s="132"/>
      <c r="GV302" s="132"/>
      <c r="GW302" s="132"/>
      <c r="GX302" s="132"/>
      <c r="GY302" s="132"/>
      <c r="GZ302" s="132"/>
      <c r="HA302" s="132"/>
      <c r="HB302" s="132"/>
      <c r="HC302" s="132"/>
      <c r="HD302" s="132"/>
      <c r="HE302" s="132"/>
      <c r="HF302" s="132"/>
      <c r="HG302" s="132"/>
      <c r="HH302" s="132"/>
      <c r="HI302" s="132"/>
      <c r="HJ302" s="132"/>
      <c r="HK302" s="132"/>
      <c r="HL302" s="132"/>
      <c r="HM302" s="132"/>
      <c r="HN302" s="132"/>
      <c r="HO302" s="132"/>
      <c r="HP302" s="132"/>
      <c r="HQ302" s="132"/>
      <c r="HR302" s="133"/>
      <c r="HS302" s="133"/>
      <c r="HT302" s="133"/>
      <c r="HU302" s="133"/>
      <c r="HV302" s="133"/>
      <c r="HW302" s="133"/>
      <c r="HX302" s="133"/>
      <c r="HY302" s="133"/>
      <c r="HZ302" s="133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</row>
    <row r="303" spans="1:251" s="126" customFormat="1" ht="18" customHeight="1">
      <c r="A303" s="150" t="s">
        <v>617</v>
      </c>
      <c r="B303" s="90" t="s">
        <v>102</v>
      </c>
      <c r="C303" s="151">
        <v>417</v>
      </c>
      <c r="GU303" s="132"/>
      <c r="GV303" s="132"/>
      <c r="GW303" s="132"/>
      <c r="GX303" s="132"/>
      <c r="GY303" s="132"/>
      <c r="GZ303" s="132"/>
      <c r="HA303" s="132"/>
      <c r="HB303" s="132"/>
      <c r="HC303" s="132"/>
      <c r="HD303" s="132"/>
      <c r="HE303" s="132"/>
      <c r="HF303" s="132"/>
      <c r="HG303" s="132"/>
      <c r="HH303" s="132"/>
      <c r="HI303" s="132"/>
      <c r="HJ303" s="132"/>
      <c r="HK303" s="132"/>
      <c r="HL303" s="132"/>
      <c r="HM303" s="132"/>
      <c r="HN303" s="132"/>
      <c r="HO303" s="132"/>
      <c r="HP303" s="132"/>
      <c r="HQ303" s="132"/>
      <c r="HR303" s="133"/>
      <c r="HS303" s="133"/>
      <c r="HT303" s="133"/>
      <c r="HU303" s="133"/>
      <c r="HV303" s="133"/>
      <c r="HW303" s="133"/>
      <c r="HX303" s="133"/>
      <c r="HY303" s="133"/>
      <c r="HZ303" s="13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</row>
    <row r="304" spans="1:251" s="126" customFormat="1" ht="18" customHeight="1">
      <c r="A304" s="150" t="s">
        <v>618</v>
      </c>
      <c r="B304" s="90" t="s">
        <v>619</v>
      </c>
      <c r="C304" s="151">
        <v>398.793345</v>
      </c>
      <c r="GU304" s="132"/>
      <c r="GV304" s="132"/>
      <c r="GW304" s="132"/>
      <c r="GX304" s="132"/>
      <c r="GY304" s="132"/>
      <c r="GZ304" s="132"/>
      <c r="HA304" s="132"/>
      <c r="HB304" s="132"/>
      <c r="HC304" s="132"/>
      <c r="HD304" s="132"/>
      <c r="HE304" s="132"/>
      <c r="HF304" s="132"/>
      <c r="HG304" s="132"/>
      <c r="HH304" s="132"/>
      <c r="HI304" s="132"/>
      <c r="HJ304" s="132"/>
      <c r="HK304" s="132"/>
      <c r="HL304" s="132"/>
      <c r="HM304" s="132"/>
      <c r="HN304" s="132"/>
      <c r="HO304" s="132"/>
      <c r="HP304" s="132"/>
      <c r="HQ304" s="132"/>
      <c r="HR304" s="133"/>
      <c r="HS304" s="133"/>
      <c r="HT304" s="133"/>
      <c r="HU304" s="133"/>
      <c r="HV304" s="133"/>
      <c r="HW304" s="133"/>
      <c r="HX304" s="133"/>
      <c r="HY304" s="133"/>
      <c r="HZ304" s="133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</row>
    <row r="305" spans="1:251" s="126" customFormat="1" ht="18" customHeight="1">
      <c r="A305" s="150" t="s">
        <v>620</v>
      </c>
      <c r="B305" s="90" t="s">
        <v>621</v>
      </c>
      <c r="C305" s="151">
        <v>8.471394</v>
      </c>
      <c r="GU305" s="132"/>
      <c r="GV305" s="132"/>
      <c r="GW305" s="132"/>
      <c r="GX305" s="132"/>
      <c r="GY305" s="132"/>
      <c r="GZ305" s="132"/>
      <c r="HA305" s="132"/>
      <c r="HB305" s="132"/>
      <c r="HC305" s="132"/>
      <c r="HD305" s="132"/>
      <c r="HE305" s="132"/>
      <c r="HF305" s="132"/>
      <c r="HG305" s="132"/>
      <c r="HH305" s="132"/>
      <c r="HI305" s="132"/>
      <c r="HJ305" s="132"/>
      <c r="HK305" s="132"/>
      <c r="HL305" s="132"/>
      <c r="HM305" s="132"/>
      <c r="HN305" s="132"/>
      <c r="HO305" s="132"/>
      <c r="HP305" s="132"/>
      <c r="HQ305" s="132"/>
      <c r="HR305" s="133"/>
      <c r="HS305" s="133"/>
      <c r="HT305" s="133"/>
      <c r="HU305" s="133"/>
      <c r="HV305" s="133"/>
      <c r="HW305" s="133"/>
      <c r="HX305" s="133"/>
      <c r="HY305" s="133"/>
      <c r="HZ305" s="133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</row>
    <row r="306" spans="1:251" s="126" customFormat="1" ht="18" customHeight="1">
      <c r="A306" s="150" t="s">
        <v>622</v>
      </c>
      <c r="B306" s="90" t="s">
        <v>623</v>
      </c>
      <c r="C306" s="151">
        <v>44.681431</v>
      </c>
      <c r="GU306" s="132"/>
      <c r="GV306" s="132"/>
      <c r="GW306" s="132"/>
      <c r="GX306" s="132"/>
      <c r="GY306" s="132"/>
      <c r="GZ306" s="132"/>
      <c r="HA306" s="132"/>
      <c r="HB306" s="132"/>
      <c r="HC306" s="132"/>
      <c r="HD306" s="132"/>
      <c r="HE306" s="132"/>
      <c r="HF306" s="132"/>
      <c r="HG306" s="132"/>
      <c r="HH306" s="132"/>
      <c r="HI306" s="132"/>
      <c r="HJ306" s="132"/>
      <c r="HK306" s="132"/>
      <c r="HL306" s="132"/>
      <c r="HM306" s="132"/>
      <c r="HN306" s="132"/>
      <c r="HO306" s="132"/>
      <c r="HP306" s="132"/>
      <c r="HQ306" s="132"/>
      <c r="HR306" s="133"/>
      <c r="HS306" s="133"/>
      <c r="HT306" s="133"/>
      <c r="HU306" s="133"/>
      <c r="HV306" s="133"/>
      <c r="HW306" s="133"/>
      <c r="HX306" s="133"/>
      <c r="HY306" s="133"/>
      <c r="HZ306" s="133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</row>
    <row r="307" spans="1:251" s="126" customFormat="1" ht="18" customHeight="1">
      <c r="A307" s="150" t="s">
        <v>624</v>
      </c>
      <c r="B307" s="90" t="s">
        <v>625</v>
      </c>
      <c r="C307" s="151">
        <v>86.66598</v>
      </c>
      <c r="GU307" s="132"/>
      <c r="GV307" s="132"/>
      <c r="GW307" s="132"/>
      <c r="GX307" s="132"/>
      <c r="GY307" s="132"/>
      <c r="GZ307" s="132"/>
      <c r="HA307" s="132"/>
      <c r="HB307" s="132"/>
      <c r="HC307" s="132"/>
      <c r="HD307" s="132"/>
      <c r="HE307" s="132"/>
      <c r="HF307" s="132"/>
      <c r="HG307" s="132"/>
      <c r="HH307" s="132"/>
      <c r="HI307" s="132"/>
      <c r="HJ307" s="132"/>
      <c r="HK307" s="132"/>
      <c r="HL307" s="132"/>
      <c r="HM307" s="132"/>
      <c r="HN307" s="132"/>
      <c r="HO307" s="132"/>
      <c r="HP307" s="132"/>
      <c r="HQ307" s="132"/>
      <c r="HR307" s="133"/>
      <c r="HS307" s="133"/>
      <c r="HT307" s="133"/>
      <c r="HU307" s="133"/>
      <c r="HV307" s="133"/>
      <c r="HW307" s="133"/>
      <c r="HX307" s="133"/>
      <c r="HY307" s="133"/>
      <c r="HZ307" s="133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</row>
    <row r="308" spans="1:251" s="126" customFormat="1" ht="18" customHeight="1">
      <c r="A308" s="150" t="s">
        <v>626</v>
      </c>
      <c r="B308" s="90" t="s">
        <v>627</v>
      </c>
      <c r="C308" s="151">
        <v>395.09938</v>
      </c>
      <c r="GU308" s="132"/>
      <c r="GV308" s="132"/>
      <c r="GW308" s="132"/>
      <c r="GX308" s="132"/>
      <c r="GY308" s="132"/>
      <c r="GZ308" s="132"/>
      <c r="HA308" s="132"/>
      <c r="HB308" s="132"/>
      <c r="HC308" s="132"/>
      <c r="HD308" s="132"/>
      <c r="HE308" s="132"/>
      <c r="HF308" s="132"/>
      <c r="HG308" s="132"/>
      <c r="HH308" s="132"/>
      <c r="HI308" s="132"/>
      <c r="HJ308" s="132"/>
      <c r="HK308" s="132"/>
      <c r="HL308" s="132"/>
      <c r="HM308" s="132"/>
      <c r="HN308" s="132"/>
      <c r="HO308" s="132"/>
      <c r="HP308" s="132"/>
      <c r="HQ308" s="132"/>
      <c r="HR308" s="133"/>
      <c r="HS308" s="133"/>
      <c r="HT308" s="133"/>
      <c r="HU308" s="133"/>
      <c r="HV308" s="133"/>
      <c r="HW308" s="133"/>
      <c r="HX308" s="133"/>
      <c r="HY308" s="133"/>
      <c r="HZ308" s="133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</row>
    <row r="309" spans="1:251" s="126" customFormat="1" ht="18" customHeight="1">
      <c r="A309" s="148" t="s">
        <v>628</v>
      </c>
      <c r="B309" s="89" t="s">
        <v>629</v>
      </c>
      <c r="C309" s="149">
        <v>51799.837712</v>
      </c>
      <c r="GU309" s="132"/>
      <c r="GV309" s="132"/>
      <c r="GW309" s="132"/>
      <c r="GX309" s="132"/>
      <c r="GY309" s="132"/>
      <c r="GZ309" s="132"/>
      <c r="HA309" s="132"/>
      <c r="HB309" s="132"/>
      <c r="HC309" s="132"/>
      <c r="HD309" s="132"/>
      <c r="HE309" s="132"/>
      <c r="HF309" s="132"/>
      <c r="HG309" s="132"/>
      <c r="HH309" s="132"/>
      <c r="HI309" s="132"/>
      <c r="HJ309" s="132"/>
      <c r="HK309" s="132"/>
      <c r="HL309" s="132"/>
      <c r="HM309" s="132"/>
      <c r="HN309" s="132"/>
      <c r="HO309" s="132"/>
      <c r="HP309" s="132"/>
      <c r="HQ309" s="132"/>
      <c r="HR309" s="133"/>
      <c r="HS309" s="133"/>
      <c r="HT309" s="133"/>
      <c r="HU309" s="133"/>
      <c r="HV309" s="133"/>
      <c r="HW309" s="133"/>
      <c r="HX309" s="133"/>
      <c r="HY309" s="133"/>
      <c r="HZ309" s="133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</row>
    <row r="310" spans="1:251" s="126" customFormat="1" ht="18" customHeight="1">
      <c r="A310" s="150" t="s">
        <v>630</v>
      </c>
      <c r="B310" s="90" t="s">
        <v>100</v>
      </c>
      <c r="C310" s="151">
        <v>206.225046</v>
      </c>
      <c r="GU310" s="132"/>
      <c r="GV310" s="132"/>
      <c r="GW310" s="132"/>
      <c r="GX310" s="132"/>
      <c r="GY310" s="132"/>
      <c r="GZ310" s="132"/>
      <c r="HA310" s="132"/>
      <c r="HB310" s="132"/>
      <c r="HC310" s="132"/>
      <c r="HD310" s="132"/>
      <c r="HE310" s="132"/>
      <c r="HF310" s="132"/>
      <c r="HG310" s="132"/>
      <c r="HH310" s="132"/>
      <c r="HI310" s="132"/>
      <c r="HJ310" s="132"/>
      <c r="HK310" s="132"/>
      <c r="HL310" s="132"/>
      <c r="HM310" s="132"/>
      <c r="HN310" s="132"/>
      <c r="HO310" s="132"/>
      <c r="HP310" s="132"/>
      <c r="HQ310" s="132"/>
      <c r="HR310" s="133"/>
      <c r="HS310" s="133"/>
      <c r="HT310" s="133"/>
      <c r="HU310" s="133"/>
      <c r="HV310" s="133"/>
      <c r="HW310" s="133"/>
      <c r="HX310" s="133"/>
      <c r="HY310" s="133"/>
      <c r="HZ310" s="133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</row>
    <row r="311" spans="1:251" s="126" customFormat="1" ht="18" customHeight="1">
      <c r="A311" s="150" t="s">
        <v>631</v>
      </c>
      <c r="B311" s="90" t="s">
        <v>632</v>
      </c>
      <c r="C311" s="151">
        <v>1262.963076</v>
      </c>
      <c r="GU311" s="132"/>
      <c r="GV311" s="132"/>
      <c r="GW311" s="132"/>
      <c r="GX311" s="132"/>
      <c r="GY311" s="132"/>
      <c r="GZ311" s="132"/>
      <c r="HA311" s="132"/>
      <c r="HB311" s="132"/>
      <c r="HC311" s="132"/>
      <c r="HD311" s="132"/>
      <c r="HE311" s="132"/>
      <c r="HF311" s="132"/>
      <c r="HG311" s="132"/>
      <c r="HH311" s="132"/>
      <c r="HI311" s="132"/>
      <c r="HJ311" s="132"/>
      <c r="HK311" s="132"/>
      <c r="HL311" s="132"/>
      <c r="HM311" s="132"/>
      <c r="HN311" s="132"/>
      <c r="HO311" s="132"/>
      <c r="HP311" s="132"/>
      <c r="HQ311" s="132"/>
      <c r="HR311" s="133"/>
      <c r="HS311" s="133"/>
      <c r="HT311" s="133"/>
      <c r="HU311" s="133"/>
      <c r="HV311" s="133"/>
      <c r="HW311" s="133"/>
      <c r="HX311" s="133"/>
      <c r="HY311" s="133"/>
      <c r="HZ311" s="133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</row>
    <row r="312" spans="1:251" s="126" customFormat="1" ht="18" customHeight="1">
      <c r="A312" s="150" t="s">
        <v>633</v>
      </c>
      <c r="B312" s="90" t="s">
        <v>634</v>
      </c>
      <c r="C312" s="151">
        <v>1552.325411</v>
      </c>
      <c r="GU312" s="132"/>
      <c r="GV312" s="132"/>
      <c r="GW312" s="132"/>
      <c r="GX312" s="132"/>
      <c r="GY312" s="132"/>
      <c r="GZ312" s="132"/>
      <c r="HA312" s="132"/>
      <c r="HB312" s="132"/>
      <c r="HC312" s="132"/>
      <c r="HD312" s="132"/>
      <c r="HE312" s="132"/>
      <c r="HF312" s="132"/>
      <c r="HG312" s="132"/>
      <c r="HH312" s="132"/>
      <c r="HI312" s="132"/>
      <c r="HJ312" s="132"/>
      <c r="HK312" s="132"/>
      <c r="HL312" s="132"/>
      <c r="HM312" s="132"/>
      <c r="HN312" s="132"/>
      <c r="HO312" s="132"/>
      <c r="HP312" s="132"/>
      <c r="HQ312" s="132"/>
      <c r="HR312" s="133"/>
      <c r="HS312" s="133"/>
      <c r="HT312" s="133"/>
      <c r="HU312" s="133"/>
      <c r="HV312" s="133"/>
      <c r="HW312" s="133"/>
      <c r="HX312" s="133"/>
      <c r="HY312" s="133"/>
      <c r="HZ312" s="133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</row>
    <row r="313" spans="1:251" s="126" customFormat="1" ht="18" customHeight="1">
      <c r="A313" s="150" t="s">
        <v>635</v>
      </c>
      <c r="B313" s="90" t="s">
        <v>636</v>
      </c>
      <c r="C313" s="151">
        <v>48778.324179</v>
      </c>
      <c r="GU313" s="132"/>
      <c r="GV313" s="132"/>
      <c r="GW313" s="132"/>
      <c r="GX313" s="132"/>
      <c r="GY313" s="132"/>
      <c r="GZ313" s="132"/>
      <c r="HA313" s="132"/>
      <c r="HB313" s="132"/>
      <c r="HC313" s="132"/>
      <c r="HD313" s="132"/>
      <c r="HE313" s="132"/>
      <c r="HF313" s="132"/>
      <c r="HG313" s="132"/>
      <c r="HH313" s="132"/>
      <c r="HI313" s="132"/>
      <c r="HJ313" s="132"/>
      <c r="HK313" s="132"/>
      <c r="HL313" s="132"/>
      <c r="HM313" s="132"/>
      <c r="HN313" s="132"/>
      <c r="HO313" s="132"/>
      <c r="HP313" s="132"/>
      <c r="HQ313" s="132"/>
      <c r="HR313" s="133"/>
      <c r="HS313" s="133"/>
      <c r="HT313" s="133"/>
      <c r="HU313" s="133"/>
      <c r="HV313" s="133"/>
      <c r="HW313" s="133"/>
      <c r="HX313" s="133"/>
      <c r="HY313" s="133"/>
      <c r="HZ313" s="13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</row>
    <row r="314" spans="1:251" s="126" customFormat="1" ht="18" customHeight="1">
      <c r="A314" s="148" t="s">
        <v>637</v>
      </c>
      <c r="B314" s="89" t="s">
        <v>638</v>
      </c>
      <c r="C314" s="149">
        <v>7163.651422</v>
      </c>
      <c r="GU314" s="132"/>
      <c r="GV314" s="132"/>
      <c r="GW314" s="132"/>
      <c r="GX314" s="132"/>
      <c r="GY314" s="132"/>
      <c r="GZ314" s="132"/>
      <c r="HA314" s="132"/>
      <c r="HB314" s="132"/>
      <c r="HC314" s="132"/>
      <c r="HD314" s="132"/>
      <c r="HE314" s="132"/>
      <c r="HF314" s="132"/>
      <c r="HG314" s="132"/>
      <c r="HH314" s="132"/>
      <c r="HI314" s="132"/>
      <c r="HJ314" s="132"/>
      <c r="HK314" s="132"/>
      <c r="HL314" s="132"/>
      <c r="HM314" s="132"/>
      <c r="HN314" s="132"/>
      <c r="HO314" s="132"/>
      <c r="HP314" s="132"/>
      <c r="HQ314" s="132"/>
      <c r="HR314" s="133"/>
      <c r="HS314" s="133"/>
      <c r="HT314" s="133"/>
      <c r="HU314" s="133"/>
      <c r="HV314" s="133"/>
      <c r="HW314" s="133"/>
      <c r="HX314" s="133"/>
      <c r="HY314" s="133"/>
      <c r="HZ314" s="133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</row>
    <row r="315" spans="1:251" s="126" customFormat="1" ht="18" customHeight="1">
      <c r="A315" s="150" t="s">
        <v>639</v>
      </c>
      <c r="B315" s="90" t="s">
        <v>640</v>
      </c>
      <c r="C315" s="151">
        <v>5103.82884</v>
      </c>
      <c r="GU315" s="132"/>
      <c r="GV315" s="132"/>
      <c r="GW315" s="132"/>
      <c r="GX315" s="132"/>
      <c r="GY315" s="132"/>
      <c r="GZ315" s="132"/>
      <c r="HA315" s="132"/>
      <c r="HB315" s="132"/>
      <c r="HC315" s="132"/>
      <c r="HD315" s="132"/>
      <c r="HE315" s="132"/>
      <c r="HF315" s="132"/>
      <c r="HG315" s="132"/>
      <c r="HH315" s="132"/>
      <c r="HI315" s="132"/>
      <c r="HJ315" s="132"/>
      <c r="HK315" s="132"/>
      <c r="HL315" s="132"/>
      <c r="HM315" s="132"/>
      <c r="HN315" s="132"/>
      <c r="HO315" s="132"/>
      <c r="HP315" s="132"/>
      <c r="HQ315" s="132"/>
      <c r="HR315" s="133"/>
      <c r="HS315" s="133"/>
      <c r="HT315" s="133"/>
      <c r="HU315" s="133"/>
      <c r="HV315" s="133"/>
      <c r="HW315" s="133"/>
      <c r="HX315" s="133"/>
      <c r="HY315" s="133"/>
      <c r="HZ315" s="133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</row>
    <row r="316" spans="1:251" s="126" customFormat="1" ht="18" customHeight="1">
      <c r="A316" s="150" t="s">
        <v>641</v>
      </c>
      <c r="B316" s="90" t="s">
        <v>642</v>
      </c>
      <c r="C316" s="151">
        <v>2059.822582</v>
      </c>
      <c r="GU316" s="132"/>
      <c r="GV316" s="132"/>
      <c r="GW316" s="132"/>
      <c r="GX316" s="132"/>
      <c r="GY316" s="132"/>
      <c r="GZ316" s="132"/>
      <c r="HA316" s="132"/>
      <c r="HB316" s="132"/>
      <c r="HC316" s="132"/>
      <c r="HD316" s="132"/>
      <c r="HE316" s="132"/>
      <c r="HF316" s="132"/>
      <c r="HG316" s="132"/>
      <c r="HH316" s="132"/>
      <c r="HI316" s="132"/>
      <c r="HJ316" s="132"/>
      <c r="HK316" s="132"/>
      <c r="HL316" s="132"/>
      <c r="HM316" s="132"/>
      <c r="HN316" s="132"/>
      <c r="HO316" s="132"/>
      <c r="HP316" s="132"/>
      <c r="HQ316" s="132"/>
      <c r="HR316" s="133"/>
      <c r="HS316" s="133"/>
      <c r="HT316" s="133"/>
      <c r="HU316" s="133"/>
      <c r="HV316" s="133"/>
      <c r="HW316" s="133"/>
      <c r="HX316" s="133"/>
      <c r="HY316" s="133"/>
      <c r="HZ316" s="133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</row>
    <row r="317" spans="1:251" s="126" customFormat="1" ht="18" customHeight="1">
      <c r="A317" s="148" t="s">
        <v>643</v>
      </c>
      <c r="B317" s="89" t="s">
        <v>644</v>
      </c>
      <c r="C317" s="149">
        <v>5112.73935</v>
      </c>
      <c r="GU317" s="132"/>
      <c r="GV317" s="132"/>
      <c r="GW317" s="132"/>
      <c r="GX317" s="132"/>
      <c r="GY317" s="132"/>
      <c r="GZ317" s="132"/>
      <c r="HA317" s="132"/>
      <c r="HB317" s="132"/>
      <c r="HC317" s="132"/>
      <c r="HD317" s="132"/>
      <c r="HE317" s="132"/>
      <c r="HF317" s="132"/>
      <c r="HG317" s="132"/>
      <c r="HH317" s="132"/>
      <c r="HI317" s="132"/>
      <c r="HJ317" s="132"/>
      <c r="HK317" s="132"/>
      <c r="HL317" s="132"/>
      <c r="HM317" s="132"/>
      <c r="HN317" s="132"/>
      <c r="HO317" s="132"/>
      <c r="HP317" s="132"/>
      <c r="HQ317" s="132"/>
      <c r="HR317" s="133"/>
      <c r="HS317" s="133"/>
      <c r="HT317" s="133"/>
      <c r="HU317" s="133"/>
      <c r="HV317" s="133"/>
      <c r="HW317" s="133"/>
      <c r="HX317" s="133"/>
      <c r="HY317" s="133"/>
      <c r="HZ317" s="133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</row>
    <row r="318" spans="1:251" s="126" customFormat="1" ht="18" customHeight="1">
      <c r="A318" s="150" t="s">
        <v>645</v>
      </c>
      <c r="B318" s="90" t="s">
        <v>646</v>
      </c>
      <c r="C318" s="151">
        <v>2208.842423</v>
      </c>
      <c r="GU318" s="132"/>
      <c r="GV318" s="132"/>
      <c r="GW318" s="132"/>
      <c r="GX318" s="132"/>
      <c r="GY318" s="132"/>
      <c r="GZ318" s="132"/>
      <c r="HA318" s="132"/>
      <c r="HB318" s="132"/>
      <c r="HC318" s="132"/>
      <c r="HD318" s="132"/>
      <c r="HE318" s="132"/>
      <c r="HF318" s="132"/>
      <c r="HG318" s="132"/>
      <c r="HH318" s="132"/>
      <c r="HI318" s="132"/>
      <c r="HJ318" s="132"/>
      <c r="HK318" s="132"/>
      <c r="HL318" s="132"/>
      <c r="HM318" s="132"/>
      <c r="HN318" s="132"/>
      <c r="HO318" s="132"/>
      <c r="HP318" s="132"/>
      <c r="HQ318" s="132"/>
      <c r="HR318" s="133"/>
      <c r="HS318" s="133"/>
      <c r="HT318" s="133"/>
      <c r="HU318" s="133"/>
      <c r="HV318" s="133"/>
      <c r="HW318" s="133"/>
      <c r="HX318" s="133"/>
      <c r="HY318" s="133"/>
      <c r="HZ318" s="133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</row>
    <row r="319" spans="1:251" s="126" customFormat="1" ht="18" customHeight="1">
      <c r="A319" s="150" t="s">
        <v>647</v>
      </c>
      <c r="B319" s="90" t="s">
        <v>648</v>
      </c>
      <c r="C319" s="151">
        <v>2903.896927</v>
      </c>
      <c r="GU319" s="132"/>
      <c r="GV319" s="132"/>
      <c r="GW319" s="132"/>
      <c r="GX319" s="132"/>
      <c r="GY319" s="132"/>
      <c r="GZ319" s="132"/>
      <c r="HA319" s="132"/>
      <c r="HB319" s="132"/>
      <c r="HC319" s="132"/>
      <c r="HD319" s="132"/>
      <c r="HE319" s="132"/>
      <c r="HF319" s="132"/>
      <c r="HG319" s="132"/>
      <c r="HH319" s="132"/>
      <c r="HI319" s="132"/>
      <c r="HJ319" s="132"/>
      <c r="HK319" s="132"/>
      <c r="HL319" s="132"/>
      <c r="HM319" s="132"/>
      <c r="HN319" s="132"/>
      <c r="HO319" s="132"/>
      <c r="HP319" s="132"/>
      <c r="HQ319" s="132"/>
      <c r="HR319" s="133"/>
      <c r="HS319" s="133"/>
      <c r="HT319" s="133"/>
      <c r="HU319" s="133"/>
      <c r="HV319" s="133"/>
      <c r="HW319" s="133"/>
      <c r="HX319" s="133"/>
      <c r="HY319" s="133"/>
      <c r="HZ319" s="133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</row>
    <row r="320" spans="1:251" s="126" customFormat="1" ht="18" customHeight="1">
      <c r="A320" s="148" t="s">
        <v>649</v>
      </c>
      <c r="B320" s="89" t="s">
        <v>650</v>
      </c>
      <c r="C320" s="149">
        <v>19721.993599</v>
      </c>
      <c r="GU320" s="132"/>
      <c r="GV320" s="132"/>
      <c r="GW320" s="132"/>
      <c r="GX320" s="132"/>
      <c r="GY320" s="132"/>
      <c r="GZ320" s="132"/>
      <c r="HA320" s="132"/>
      <c r="HB320" s="132"/>
      <c r="HC320" s="132"/>
      <c r="HD320" s="132"/>
      <c r="HE320" s="132"/>
      <c r="HF320" s="132"/>
      <c r="HG320" s="132"/>
      <c r="HH320" s="132"/>
      <c r="HI320" s="132"/>
      <c r="HJ320" s="132"/>
      <c r="HK320" s="132"/>
      <c r="HL320" s="132"/>
      <c r="HM320" s="132"/>
      <c r="HN320" s="132"/>
      <c r="HO320" s="132"/>
      <c r="HP320" s="132"/>
      <c r="HQ320" s="132"/>
      <c r="HR320" s="133"/>
      <c r="HS320" s="133"/>
      <c r="HT320" s="133"/>
      <c r="HU320" s="133"/>
      <c r="HV320" s="133"/>
      <c r="HW320" s="133"/>
      <c r="HX320" s="133"/>
      <c r="HY320" s="133"/>
      <c r="HZ320" s="133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</row>
    <row r="321" spans="1:251" s="126" customFormat="1" ht="18" customHeight="1">
      <c r="A321" s="150" t="s">
        <v>651</v>
      </c>
      <c r="B321" s="90" t="s">
        <v>652</v>
      </c>
      <c r="C321" s="151">
        <v>19721.993599</v>
      </c>
      <c r="GU321" s="132"/>
      <c r="GV321" s="132"/>
      <c r="GW321" s="132"/>
      <c r="GX321" s="132"/>
      <c r="GY321" s="132"/>
      <c r="GZ321" s="132"/>
      <c r="HA321" s="132"/>
      <c r="HB321" s="132"/>
      <c r="HC321" s="132"/>
      <c r="HD321" s="132"/>
      <c r="HE321" s="132"/>
      <c r="HF321" s="132"/>
      <c r="HG321" s="132"/>
      <c r="HH321" s="132"/>
      <c r="HI321" s="132"/>
      <c r="HJ321" s="132"/>
      <c r="HK321" s="132"/>
      <c r="HL321" s="132"/>
      <c r="HM321" s="132"/>
      <c r="HN321" s="132"/>
      <c r="HO321" s="132"/>
      <c r="HP321" s="132"/>
      <c r="HQ321" s="132"/>
      <c r="HR321" s="133"/>
      <c r="HS321" s="133"/>
      <c r="HT321" s="133"/>
      <c r="HU321" s="133"/>
      <c r="HV321" s="133"/>
      <c r="HW321" s="133"/>
      <c r="HX321" s="133"/>
      <c r="HY321" s="133"/>
      <c r="HZ321" s="133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</row>
    <row r="322" spans="1:251" s="126" customFormat="1" ht="18" customHeight="1">
      <c r="A322" s="145" t="s">
        <v>70</v>
      </c>
      <c r="B322" s="146" t="s">
        <v>71</v>
      </c>
      <c r="C322" s="147">
        <v>2229.868603</v>
      </c>
      <c r="GU322" s="132"/>
      <c r="GV322" s="132"/>
      <c r="GW322" s="132"/>
      <c r="GX322" s="132"/>
      <c r="GY322" s="132"/>
      <c r="GZ322" s="132"/>
      <c r="HA322" s="132"/>
      <c r="HB322" s="132"/>
      <c r="HC322" s="132"/>
      <c r="HD322" s="132"/>
      <c r="HE322" s="132"/>
      <c r="HF322" s="132"/>
      <c r="HG322" s="132"/>
      <c r="HH322" s="132"/>
      <c r="HI322" s="132"/>
      <c r="HJ322" s="132"/>
      <c r="HK322" s="132"/>
      <c r="HL322" s="132"/>
      <c r="HM322" s="132"/>
      <c r="HN322" s="132"/>
      <c r="HO322" s="132"/>
      <c r="HP322" s="132"/>
      <c r="HQ322" s="132"/>
      <c r="HR322" s="133"/>
      <c r="HS322" s="133"/>
      <c r="HT322" s="133"/>
      <c r="HU322" s="133"/>
      <c r="HV322" s="133"/>
      <c r="HW322" s="133"/>
      <c r="HX322" s="133"/>
      <c r="HY322" s="133"/>
      <c r="HZ322" s="133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</row>
    <row r="323" spans="1:251" s="126" customFormat="1" ht="18" customHeight="1">
      <c r="A323" s="148" t="s">
        <v>653</v>
      </c>
      <c r="B323" s="89" t="s">
        <v>654</v>
      </c>
      <c r="C323" s="149">
        <v>1899.460753</v>
      </c>
      <c r="GU323" s="132"/>
      <c r="GV323" s="132"/>
      <c r="GW323" s="132"/>
      <c r="GX323" s="132"/>
      <c r="GY323" s="132"/>
      <c r="GZ323" s="132"/>
      <c r="HA323" s="132"/>
      <c r="HB323" s="132"/>
      <c r="HC323" s="132"/>
      <c r="HD323" s="132"/>
      <c r="HE323" s="132"/>
      <c r="HF323" s="132"/>
      <c r="HG323" s="132"/>
      <c r="HH323" s="132"/>
      <c r="HI323" s="132"/>
      <c r="HJ323" s="132"/>
      <c r="HK323" s="132"/>
      <c r="HL323" s="132"/>
      <c r="HM323" s="132"/>
      <c r="HN323" s="132"/>
      <c r="HO323" s="132"/>
      <c r="HP323" s="132"/>
      <c r="HQ323" s="132"/>
      <c r="HR323" s="133"/>
      <c r="HS323" s="133"/>
      <c r="HT323" s="133"/>
      <c r="HU323" s="133"/>
      <c r="HV323" s="133"/>
      <c r="HW323" s="133"/>
      <c r="HX323" s="133"/>
      <c r="HY323" s="133"/>
      <c r="HZ323" s="13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</row>
    <row r="324" spans="1:251" s="126" customFormat="1" ht="18" customHeight="1">
      <c r="A324" s="150" t="s">
        <v>655</v>
      </c>
      <c r="B324" s="90" t="s">
        <v>656</v>
      </c>
      <c r="C324" s="151">
        <v>322</v>
      </c>
      <c r="GU324" s="132"/>
      <c r="GV324" s="132"/>
      <c r="GW324" s="132"/>
      <c r="GX324" s="132"/>
      <c r="GY324" s="132"/>
      <c r="GZ324" s="132"/>
      <c r="HA324" s="132"/>
      <c r="HB324" s="132"/>
      <c r="HC324" s="132"/>
      <c r="HD324" s="132"/>
      <c r="HE324" s="132"/>
      <c r="HF324" s="132"/>
      <c r="HG324" s="132"/>
      <c r="HH324" s="132"/>
      <c r="HI324" s="132"/>
      <c r="HJ324" s="132"/>
      <c r="HK324" s="132"/>
      <c r="HL324" s="132"/>
      <c r="HM324" s="132"/>
      <c r="HN324" s="132"/>
      <c r="HO324" s="132"/>
      <c r="HP324" s="132"/>
      <c r="HQ324" s="132"/>
      <c r="HR324" s="133"/>
      <c r="HS324" s="133"/>
      <c r="HT324" s="133"/>
      <c r="HU324" s="133"/>
      <c r="HV324" s="133"/>
      <c r="HW324" s="133"/>
      <c r="HX324" s="133"/>
      <c r="HY324" s="133"/>
      <c r="HZ324" s="133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</row>
    <row r="325" spans="1:251" s="126" customFormat="1" ht="18" customHeight="1">
      <c r="A325" s="150" t="s">
        <v>657</v>
      </c>
      <c r="B325" s="90" t="s">
        <v>658</v>
      </c>
      <c r="C325" s="151">
        <v>854.934165</v>
      </c>
      <c r="GU325" s="132"/>
      <c r="GV325" s="132"/>
      <c r="GW325" s="132"/>
      <c r="GX325" s="132"/>
      <c r="GY325" s="132"/>
      <c r="GZ325" s="132"/>
      <c r="HA325" s="132"/>
      <c r="HB325" s="132"/>
      <c r="HC325" s="132"/>
      <c r="HD325" s="132"/>
      <c r="HE325" s="132"/>
      <c r="HF325" s="132"/>
      <c r="HG325" s="132"/>
      <c r="HH325" s="132"/>
      <c r="HI325" s="132"/>
      <c r="HJ325" s="132"/>
      <c r="HK325" s="132"/>
      <c r="HL325" s="132"/>
      <c r="HM325" s="132"/>
      <c r="HN325" s="132"/>
      <c r="HO325" s="132"/>
      <c r="HP325" s="132"/>
      <c r="HQ325" s="132"/>
      <c r="HR325" s="133"/>
      <c r="HS325" s="133"/>
      <c r="HT325" s="133"/>
      <c r="HU325" s="133"/>
      <c r="HV325" s="133"/>
      <c r="HW325" s="133"/>
      <c r="HX325" s="133"/>
      <c r="HY325" s="133"/>
      <c r="HZ325" s="133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</row>
    <row r="326" spans="1:251" s="126" customFormat="1" ht="18" customHeight="1">
      <c r="A326" s="150" t="s">
        <v>659</v>
      </c>
      <c r="B326" s="90" t="s">
        <v>660</v>
      </c>
      <c r="C326" s="151">
        <v>50</v>
      </c>
      <c r="GU326" s="132"/>
      <c r="GV326" s="132"/>
      <c r="GW326" s="132"/>
      <c r="GX326" s="132"/>
      <c r="GY326" s="132"/>
      <c r="GZ326" s="132"/>
      <c r="HA326" s="132"/>
      <c r="HB326" s="132"/>
      <c r="HC326" s="132"/>
      <c r="HD326" s="132"/>
      <c r="HE326" s="132"/>
      <c r="HF326" s="132"/>
      <c r="HG326" s="132"/>
      <c r="HH326" s="132"/>
      <c r="HI326" s="132"/>
      <c r="HJ326" s="132"/>
      <c r="HK326" s="132"/>
      <c r="HL326" s="132"/>
      <c r="HM326" s="132"/>
      <c r="HN326" s="132"/>
      <c r="HO326" s="132"/>
      <c r="HP326" s="132"/>
      <c r="HQ326" s="132"/>
      <c r="HR326" s="133"/>
      <c r="HS326" s="133"/>
      <c r="HT326" s="133"/>
      <c r="HU326" s="133"/>
      <c r="HV326" s="133"/>
      <c r="HW326" s="133"/>
      <c r="HX326" s="133"/>
      <c r="HY326" s="133"/>
      <c r="HZ326" s="133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</row>
    <row r="327" spans="1:251" s="126" customFormat="1" ht="18" customHeight="1">
      <c r="A327" s="150" t="s">
        <v>661</v>
      </c>
      <c r="B327" s="90" t="s">
        <v>662</v>
      </c>
      <c r="C327" s="151">
        <v>328</v>
      </c>
      <c r="GU327" s="132"/>
      <c r="GV327" s="132"/>
      <c r="GW327" s="132"/>
      <c r="GX327" s="132"/>
      <c r="GY327" s="132"/>
      <c r="GZ327" s="132"/>
      <c r="HA327" s="132"/>
      <c r="HB327" s="132"/>
      <c r="HC327" s="132"/>
      <c r="HD327" s="132"/>
      <c r="HE327" s="132"/>
      <c r="HF327" s="132"/>
      <c r="HG327" s="132"/>
      <c r="HH327" s="132"/>
      <c r="HI327" s="132"/>
      <c r="HJ327" s="132"/>
      <c r="HK327" s="132"/>
      <c r="HL327" s="132"/>
      <c r="HM327" s="132"/>
      <c r="HN327" s="132"/>
      <c r="HO327" s="132"/>
      <c r="HP327" s="132"/>
      <c r="HQ327" s="132"/>
      <c r="HR327" s="133"/>
      <c r="HS327" s="133"/>
      <c r="HT327" s="133"/>
      <c r="HU327" s="133"/>
      <c r="HV327" s="133"/>
      <c r="HW327" s="133"/>
      <c r="HX327" s="133"/>
      <c r="HY327" s="133"/>
      <c r="HZ327" s="133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</row>
    <row r="328" spans="1:251" s="126" customFormat="1" ht="18" customHeight="1">
      <c r="A328" s="150" t="s">
        <v>663</v>
      </c>
      <c r="B328" s="90" t="s">
        <v>664</v>
      </c>
      <c r="C328" s="151">
        <v>344.526588</v>
      </c>
      <c r="GU328" s="132"/>
      <c r="GV328" s="132"/>
      <c r="GW328" s="132"/>
      <c r="GX328" s="132"/>
      <c r="GY328" s="132"/>
      <c r="GZ328" s="132"/>
      <c r="HA328" s="132"/>
      <c r="HB328" s="132"/>
      <c r="HC328" s="132"/>
      <c r="HD328" s="132"/>
      <c r="HE328" s="132"/>
      <c r="HF328" s="132"/>
      <c r="HG328" s="132"/>
      <c r="HH328" s="132"/>
      <c r="HI328" s="132"/>
      <c r="HJ328" s="132"/>
      <c r="HK328" s="132"/>
      <c r="HL328" s="132"/>
      <c r="HM328" s="132"/>
      <c r="HN328" s="132"/>
      <c r="HO328" s="132"/>
      <c r="HP328" s="132"/>
      <c r="HQ328" s="132"/>
      <c r="HR328" s="133"/>
      <c r="HS328" s="133"/>
      <c r="HT328" s="133"/>
      <c r="HU328" s="133"/>
      <c r="HV328" s="133"/>
      <c r="HW328" s="133"/>
      <c r="HX328" s="133"/>
      <c r="HY328" s="133"/>
      <c r="HZ328" s="133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</row>
    <row r="329" spans="1:251" s="126" customFormat="1" ht="18" customHeight="1">
      <c r="A329" s="148" t="s">
        <v>665</v>
      </c>
      <c r="B329" s="89" t="s">
        <v>666</v>
      </c>
      <c r="C329" s="149">
        <v>330.40785</v>
      </c>
      <c r="GU329" s="132"/>
      <c r="GV329" s="132"/>
      <c r="GW329" s="132"/>
      <c r="GX329" s="132"/>
      <c r="GY329" s="132"/>
      <c r="GZ329" s="132"/>
      <c r="HA329" s="132"/>
      <c r="HB329" s="132"/>
      <c r="HC329" s="132"/>
      <c r="HD329" s="132"/>
      <c r="HE329" s="132"/>
      <c r="HF329" s="132"/>
      <c r="HG329" s="132"/>
      <c r="HH329" s="132"/>
      <c r="HI329" s="132"/>
      <c r="HJ329" s="132"/>
      <c r="HK329" s="132"/>
      <c r="HL329" s="132"/>
      <c r="HM329" s="132"/>
      <c r="HN329" s="132"/>
      <c r="HO329" s="132"/>
      <c r="HP329" s="132"/>
      <c r="HQ329" s="132"/>
      <c r="HR329" s="133"/>
      <c r="HS329" s="133"/>
      <c r="HT329" s="133"/>
      <c r="HU329" s="133"/>
      <c r="HV329" s="133"/>
      <c r="HW329" s="133"/>
      <c r="HX329" s="133"/>
      <c r="HY329" s="133"/>
      <c r="HZ329" s="133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</row>
    <row r="330" spans="1:251" s="126" customFormat="1" ht="18" customHeight="1">
      <c r="A330" s="150" t="s">
        <v>667</v>
      </c>
      <c r="B330" s="90" t="s">
        <v>668</v>
      </c>
      <c r="C330" s="151">
        <v>330.40785</v>
      </c>
      <c r="GU330" s="132"/>
      <c r="GV330" s="132"/>
      <c r="GW330" s="132"/>
      <c r="GX330" s="132"/>
      <c r="GY330" s="132"/>
      <c r="GZ330" s="132"/>
      <c r="HA330" s="132"/>
      <c r="HB330" s="132"/>
      <c r="HC330" s="132"/>
      <c r="HD330" s="132"/>
      <c r="HE330" s="132"/>
      <c r="HF330" s="132"/>
      <c r="HG330" s="132"/>
      <c r="HH330" s="132"/>
      <c r="HI330" s="132"/>
      <c r="HJ330" s="132"/>
      <c r="HK330" s="132"/>
      <c r="HL330" s="132"/>
      <c r="HM330" s="132"/>
      <c r="HN330" s="132"/>
      <c r="HO330" s="132"/>
      <c r="HP330" s="132"/>
      <c r="HQ330" s="132"/>
      <c r="HR330" s="133"/>
      <c r="HS330" s="133"/>
      <c r="HT330" s="133"/>
      <c r="HU330" s="133"/>
      <c r="HV330" s="133"/>
      <c r="HW330" s="133"/>
      <c r="HX330" s="133"/>
      <c r="HY330" s="133"/>
      <c r="HZ330" s="133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</row>
    <row r="331" spans="1:251" s="126" customFormat="1" ht="18" customHeight="1">
      <c r="A331" s="145" t="s">
        <v>72</v>
      </c>
      <c r="B331" s="146" t="s">
        <v>73</v>
      </c>
      <c r="C331" s="147">
        <v>1035.41</v>
      </c>
      <c r="GU331" s="132"/>
      <c r="GV331" s="132"/>
      <c r="GW331" s="132"/>
      <c r="GX331" s="132"/>
      <c r="GY331" s="132"/>
      <c r="GZ331" s="132"/>
      <c r="HA331" s="132"/>
      <c r="HB331" s="132"/>
      <c r="HC331" s="132"/>
      <c r="HD331" s="132"/>
      <c r="HE331" s="132"/>
      <c r="HF331" s="132"/>
      <c r="HG331" s="132"/>
      <c r="HH331" s="132"/>
      <c r="HI331" s="132"/>
      <c r="HJ331" s="132"/>
      <c r="HK331" s="132"/>
      <c r="HL331" s="132"/>
      <c r="HM331" s="132"/>
      <c r="HN331" s="132"/>
      <c r="HO331" s="132"/>
      <c r="HP331" s="132"/>
      <c r="HQ331" s="132"/>
      <c r="HR331" s="133"/>
      <c r="HS331" s="133"/>
      <c r="HT331" s="133"/>
      <c r="HU331" s="133"/>
      <c r="HV331" s="133"/>
      <c r="HW331" s="133"/>
      <c r="HX331" s="133"/>
      <c r="HY331" s="133"/>
      <c r="HZ331" s="133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</row>
    <row r="332" spans="1:251" s="126" customFormat="1" ht="18" customHeight="1">
      <c r="A332" s="148" t="s">
        <v>669</v>
      </c>
      <c r="B332" s="89" t="s">
        <v>670</v>
      </c>
      <c r="C332" s="149">
        <v>993</v>
      </c>
      <c r="GU332" s="132"/>
      <c r="GV332" s="132"/>
      <c r="GW332" s="132"/>
      <c r="GX332" s="132"/>
      <c r="GY332" s="132"/>
      <c r="GZ332" s="132"/>
      <c r="HA332" s="132"/>
      <c r="HB332" s="132"/>
      <c r="HC332" s="132"/>
      <c r="HD332" s="132"/>
      <c r="HE332" s="132"/>
      <c r="HF332" s="132"/>
      <c r="HG332" s="132"/>
      <c r="HH332" s="132"/>
      <c r="HI332" s="132"/>
      <c r="HJ332" s="132"/>
      <c r="HK332" s="132"/>
      <c r="HL332" s="132"/>
      <c r="HM332" s="132"/>
      <c r="HN332" s="132"/>
      <c r="HO332" s="132"/>
      <c r="HP332" s="132"/>
      <c r="HQ332" s="132"/>
      <c r="HR332" s="133"/>
      <c r="HS332" s="133"/>
      <c r="HT332" s="133"/>
      <c r="HU332" s="133"/>
      <c r="HV332" s="133"/>
      <c r="HW332" s="133"/>
      <c r="HX332" s="133"/>
      <c r="HY332" s="133"/>
      <c r="HZ332" s="133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</row>
    <row r="333" spans="1:251" s="126" customFormat="1" ht="18" customHeight="1">
      <c r="A333" s="150" t="s">
        <v>671</v>
      </c>
      <c r="B333" s="90" t="s">
        <v>672</v>
      </c>
      <c r="C333" s="151">
        <v>993</v>
      </c>
      <c r="GU333" s="132"/>
      <c r="GV333" s="132"/>
      <c r="GW333" s="132"/>
      <c r="GX333" s="132"/>
      <c r="GY333" s="132"/>
      <c r="GZ333" s="132"/>
      <c r="HA333" s="132"/>
      <c r="HB333" s="132"/>
      <c r="HC333" s="132"/>
      <c r="HD333" s="132"/>
      <c r="HE333" s="132"/>
      <c r="HF333" s="132"/>
      <c r="HG333" s="132"/>
      <c r="HH333" s="132"/>
      <c r="HI333" s="132"/>
      <c r="HJ333" s="132"/>
      <c r="HK333" s="132"/>
      <c r="HL333" s="132"/>
      <c r="HM333" s="132"/>
      <c r="HN333" s="132"/>
      <c r="HO333" s="132"/>
      <c r="HP333" s="132"/>
      <c r="HQ333" s="132"/>
      <c r="HR333" s="133"/>
      <c r="HS333" s="133"/>
      <c r="HT333" s="133"/>
      <c r="HU333" s="133"/>
      <c r="HV333" s="133"/>
      <c r="HW333" s="133"/>
      <c r="HX333" s="133"/>
      <c r="HY333" s="133"/>
      <c r="HZ333" s="1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</row>
    <row r="334" spans="1:251" s="126" customFormat="1" ht="18" customHeight="1">
      <c r="A334" s="148" t="s">
        <v>673</v>
      </c>
      <c r="B334" s="89" t="s">
        <v>674</v>
      </c>
      <c r="C334" s="149">
        <v>42.41</v>
      </c>
      <c r="GU334" s="132"/>
      <c r="GV334" s="132"/>
      <c r="GW334" s="132"/>
      <c r="GX334" s="132"/>
      <c r="GY334" s="132"/>
      <c r="GZ334" s="132"/>
      <c r="HA334" s="132"/>
      <c r="HB334" s="132"/>
      <c r="HC334" s="132"/>
      <c r="HD334" s="132"/>
      <c r="HE334" s="132"/>
      <c r="HF334" s="132"/>
      <c r="HG334" s="132"/>
      <c r="HH334" s="132"/>
      <c r="HI334" s="132"/>
      <c r="HJ334" s="132"/>
      <c r="HK334" s="132"/>
      <c r="HL334" s="132"/>
      <c r="HM334" s="132"/>
      <c r="HN334" s="132"/>
      <c r="HO334" s="132"/>
      <c r="HP334" s="132"/>
      <c r="HQ334" s="132"/>
      <c r="HR334" s="133"/>
      <c r="HS334" s="133"/>
      <c r="HT334" s="133"/>
      <c r="HU334" s="133"/>
      <c r="HV334" s="133"/>
      <c r="HW334" s="133"/>
      <c r="HX334" s="133"/>
      <c r="HY334" s="133"/>
      <c r="HZ334" s="133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</row>
    <row r="335" spans="1:251" s="126" customFormat="1" ht="18" customHeight="1">
      <c r="A335" s="150" t="s">
        <v>675</v>
      </c>
      <c r="B335" s="90" t="s">
        <v>676</v>
      </c>
      <c r="C335" s="151">
        <v>42.41</v>
      </c>
      <c r="GU335" s="132"/>
      <c r="GV335" s="132"/>
      <c r="GW335" s="132"/>
      <c r="GX335" s="132"/>
      <c r="GY335" s="132"/>
      <c r="GZ335" s="132"/>
      <c r="HA335" s="132"/>
      <c r="HB335" s="132"/>
      <c r="HC335" s="132"/>
      <c r="HD335" s="132"/>
      <c r="HE335" s="132"/>
      <c r="HF335" s="132"/>
      <c r="HG335" s="132"/>
      <c r="HH335" s="132"/>
      <c r="HI335" s="132"/>
      <c r="HJ335" s="132"/>
      <c r="HK335" s="132"/>
      <c r="HL335" s="132"/>
      <c r="HM335" s="132"/>
      <c r="HN335" s="132"/>
      <c r="HO335" s="132"/>
      <c r="HP335" s="132"/>
      <c r="HQ335" s="132"/>
      <c r="HR335" s="133"/>
      <c r="HS335" s="133"/>
      <c r="HT335" s="133"/>
      <c r="HU335" s="133"/>
      <c r="HV335" s="133"/>
      <c r="HW335" s="133"/>
      <c r="HX335" s="133"/>
      <c r="HY335" s="133"/>
      <c r="HZ335" s="133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</row>
    <row r="336" spans="1:251" s="126" customFormat="1" ht="18" customHeight="1">
      <c r="A336" s="145" t="s">
        <v>74</v>
      </c>
      <c r="B336" s="146" t="s">
        <v>75</v>
      </c>
      <c r="C336" s="147">
        <v>1222.7419</v>
      </c>
      <c r="GU336" s="132"/>
      <c r="GV336" s="132"/>
      <c r="GW336" s="132"/>
      <c r="GX336" s="132"/>
      <c r="GY336" s="132"/>
      <c r="GZ336" s="132"/>
      <c r="HA336" s="132"/>
      <c r="HB336" s="132"/>
      <c r="HC336" s="132"/>
      <c r="HD336" s="132"/>
      <c r="HE336" s="132"/>
      <c r="HF336" s="132"/>
      <c r="HG336" s="132"/>
      <c r="HH336" s="132"/>
      <c r="HI336" s="132"/>
      <c r="HJ336" s="132"/>
      <c r="HK336" s="132"/>
      <c r="HL336" s="132"/>
      <c r="HM336" s="132"/>
      <c r="HN336" s="132"/>
      <c r="HO336" s="132"/>
      <c r="HP336" s="132"/>
      <c r="HQ336" s="132"/>
      <c r="HR336" s="133"/>
      <c r="HS336" s="133"/>
      <c r="HT336" s="133"/>
      <c r="HU336" s="133"/>
      <c r="HV336" s="133"/>
      <c r="HW336" s="133"/>
      <c r="HX336" s="133"/>
      <c r="HY336" s="133"/>
      <c r="HZ336" s="133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</row>
    <row r="337" spans="1:251" s="126" customFormat="1" ht="18" customHeight="1">
      <c r="A337" s="148" t="s">
        <v>677</v>
      </c>
      <c r="B337" s="89" t="s">
        <v>678</v>
      </c>
      <c r="C337" s="149">
        <v>1182.7419</v>
      </c>
      <c r="GU337" s="132"/>
      <c r="GV337" s="132"/>
      <c r="GW337" s="132"/>
      <c r="GX337" s="132"/>
      <c r="GY337" s="132"/>
      <c r="GZ337" s="132"/>
      <c r="HA337" s="132"/>
      <c r="HB337" s="132"/>
      <c r="HC337" s="132"/>
      <c r="HD337" s="132"/>
      <c r="HE337" s="132"/>
      <c r="HF337" s="132"/>
      <c r="HG337" s="132"/>
      <c r="HH337" s="132"/>
      <c r="HI337" s="132"/>
      <c r="HJ337" s="132"/>
      <c r="HK337" s="132"/>
      <c r="HL337" s="132"/>
      <c r="HM337" s="132"/>
      <c r="HN337" s="132"/>
      <c r="HO337" s="132"/>
      <c r="HP337" s="132"/>
      <c r="HQ337" s="132"/>
      <c r="HR337" s="133"/>
      <c r="HS337" s="133"/>
      <c r="HT337" s="133"/>
      <c r="HU337" s="133"/>
      <c r="HV337" s="133"/>
      <c r="HW337" s="133"/>
      <c r="HX337" s="133"/>
      <c r="HY337" s="133"/>
      <c r="HZ337" s="133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</row>
    <row r="338" spans="1:251" s="126" customFormat="1" ht="18" customHeight="1">
      <c r="A338" s="150" t="s">
        <v>679</v>
      </c>
      <c r="B338" s="90" t="s">
        <v>680</v>
      </c>
      <c r="C338" s="151">
        <v>1182.7419</v>
      </c>
      <c r="GU338" s="132"/>
      <c r="GV338" s="132"/>
      <c r="GW338" s="132"/>
      <c r="GX338" s="132"/>
      <c r="GY338" s="132"/>
      <c r="GZ338" s="132"/>
      <c r="HA338" s="132"/>
      <c r="HB338" s="132"/>
      <c r="HC338" s="132"/>
      <c r="HD338" s="132"/>
      <c r="HE338" s="132"/>
      <c r="HF338" s="132"/>
      <c r="HG338" s="132"/>
      <c r="HH338" s="132"/>
      <c r="HI338" s="132"/>
      <c r="HJ338" s="132"/>
      <c r="HK338" s="132"/>
      <c r="HL338" s="132"/>
      <c r="HM338" s="132"/>
      <c r="HN338" s="132"/>
      <c r="HO338" s="132"/>
      <c r="HP338" s="132"/>
      <c r="HQ338" s="132"/>
      <c r="HR338" s="133"/>
      <c r="HS338" s="133"/>
      <c r="HT338" s="133"/>
      <c r="HU338" s="133"/>
      <c r="HV338" s="133"/>
      <c r="HW338" s="133"/>
      <c r="HX338" s="133"/>
      <c r="HY338" s="133"/>
      <c r="HZ338" s="133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</row>
    <row r="339" spans="1:251" s="126" customFormat="1" ht="18" customHeight="1">
      <c r="A339" s="148" t="s">
        <v>681</v>
      </c>
      <c r="B339" s="89" t="s">
        <v>682</v>
      </c>
      <c r="C339" s="149">
        <v>40</v>
      </c>
      <c r="GU339" s="132"/>
      <c r="GV339" s="132"/>
      <c r="GW339" s="132"/>
      <c r="GX339" s="132"/>
      <c r="GY339" s="132"/>
      <c r="GZ339" s="132"/>
      <c r="HA339" s="132"/>
      <c r="HB339" s="132"/>
      <c r="HC339" s="132"/>
      <c r="HD339" s="132"/>
      <c r="HE339" s="132"/>
      <c r="HF339" s="132"/>
      <c r="HG339" s="132"/>
      <c r="HH339" s="132"/>
      <c r="HI339" s="132"/>
      <c r="HJ339" s="132"/>
      <c r="HK339" s="132"/>
      <c r="HL339" s="132"/>
      <c r="HM339" s="132"/>
      <c r="HN339" s="132"/>
      <c r="HO339" s="132"/>
      <c r="HP339" s="132"/>
      <c r="HQ339" s="132"/>
      <c r="HR339" s="133"/>
      <c r="HS339" s="133"/>
      <c r="HT339" s="133"/>
      <c r="HU339" s="133"/>
      <c r="HV339" s="133"/>
      <c r="HW339" s="133"/>
      <c r="HX339" s="133"/>
      <c r="HY339" s="133"/>
      <c r="HZ339" s="133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</row>
    <row r="340" spans="1:251" s="126" customFormat="1" ht="18" customHeight="1">
      <c r="A340" s="150" t="s">
        <v>683</v>
      </c>
      <c r="B340" s="90" t="s">
        <v>684</v>
      </c>
      <c r="C340" s="151">
        <v>40</v>
      </c>
      <c r="GU340" s="132"/>
      <c r="GV340" s="132"/>
      <c r="GW340" s="132"/>
      <c r="GX340" s="132"/>
      <c r="GY340" s="132"/>
      <c r="GZ340" s="132"/>
      <c r="HA340" s="132"/>
      <c r="HB340" s="132"/>
      <c r="HC340" s="132"/>
      <c r="HD340" s="132"/>
      <c r="HE340" s="132"/>
      <c r="HF340" s="132"/>
      <c r="HG340" s="132"/>
      <c r="HH340" s="132"/>
      <c r="HI340" s="132"/>
      <c r="HJ340" s="132"/>
      <c r="HK340" s="132"/>
      <c r="HL340" s="132"/>
      <c r="HM340" s="132"/>
      <c r="HN340" s="132"/>
      <c r="HO340" s="132"/>
      <c r="HP340" s="132"/>
      <c r="HQ340" s="132"/>
      <c r="HR340" s="133"/>
      <c r="HS340" s="133"/>
      <c r="HT340" s="133"/>
      <c r="HU340" s="133"/>
      <c r="HV340" s="133"/>
      <c r="HW340" s="133"/>
      <c r="HX340" s="133"/>
      <c r="HY340" s="133"/>
      <c r="HZ340" s="133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</row>
    <row r="341" spans="1:251" s="126" customFormat="1" ht="18" customHeight="1">
      <c r="A341" s="145" t="s">
        <v>78</v>
      </c>
      <c r="B341" s="146" t="s">
        <v>79</v>
      </c>
      <c r="C341" s="147">
        <v>1074.83046</v>
      </c>
      <c r="GU341" s="132"/>
      <c r="GV341" s="132"/>
      <c r="GW341" s="132"/>
      <c r="GX341" s="132"/>
      <c r="GY341" s="132"/>
      <c r="GZ341" s="132"/>
      <c r="HA341" s="132"/>
      <c r="HB341" s="132"/>
      <c r="HC341" s="132"/>
      <c r="HD341" s="132"/>
      <c r="HE341" s="132"/>
      <c r="HF341" s="132"/>
      <c r="HG341" s="132"/>
      <c r="HH341" s="132"/>
      <c r="HI341" s="132"/>
      <c r="HJ341" s="132"/>
      <c r="HK341" s="132"/>
      <c r="HL341" s="132"/>
      <c r="HM341" s="132"/>
      <c r="HN341" s="132"/>
      <c r="HO341" s="132"/>
      <c r="HP341" s="132"/>
      <c r="HQ341" s="132"/>
      <c r="HR341" s="133"/>
      <c r="HS341" s="133"/>
      <c r="HT341" s="133"/>
      <c r="HU341" s="133"/>
      <c r="HV341" s="133"/>
      <c r="HW341" s="133"/>
      <c r="HX341" s="133"/>
      <c r="HY341" s="133"/>
      <c r="HZ341" s="133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</row>
    <row r="342" spans="1:251" s="126" customFormat="1" ht="18" customHeight="1">
      <c r="A342" s="148" t="s">
        <v>685</v>
      </c>
      <c r="B342" s="89" t="s">
        <v>686</v>
      </c>
      <c r="C342" s="149">
        <v>1074.83046</v>
      </c>
      <c r="GU342" s="132"/>
      <c r="GV342" s="132"/>
      <c r="GW342" s="132"/>
      <c r="GX342" s="132"/>
      <c r="GY342" s="132"/>
      <c r="GZ342" s="132"/>
      <c r="HA342" s="132"/>
      <c r="HB342" s="132"/>
      <c r="HC342" s="132"/>
      <c r="HD342" s="132"/>
      <c r="HE342" s="132"/>
      <c r="HF342" s="132"/>
      <c r="HG342" s="132"/>
      <c r="HH342" s="132"/>
      <c r="HI342" s="132"/>
      <c r="HJ342" s="132"/>
      <c r="HK342" s="132"/>
      <c r="HL342" s="132"/>
      <c r="HM342" s="132"/>
      <c r="HN342" s="132"/>
      <c r="HO342" s="132"/>
      <c r="HP342" s="132"/>
      <c r="HQ342" s="132"/>
      <c r="HR342" s="133"/>
      <c r="HS342" s="133"/>
      <c r="HT342" s="133"/>
      <c r="HU342" s="133"/>
      <c r="HV342" s="133"/>
      <c r="HW342" s="133"/>
      <c r="HX342" s="133"/>
      <c r="HY342" s="133"/>
      <c r="HZ342" s="133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</row>
    <row r="343" spans="1:251" s="126" customFormat="1" ht="18" customHeight="1">
      <c r="A343" s="150" t="s">
        <v>687</v>
      </c>
      <c r="B343" s="90" t="s">
        <v>100</v>
      </c>
      <c r="C343" s="151">
        <v>727.825821</v>
      </c>
      <c r="GU343" s="132"/>
      <c r="GV343" s="132"/>
      <c r="GW343" s="132"/>
      <c r="GX343" s="132"/>
      <c r="GY343" s="132"/>
      <c r="GZ343" s="132"/>
      <c r="HA343" s="132"/>
      <c r="HB343" s="132"/>
      <c r="HC343" s="132"/>
      <c r="HD343" s="132"/>
      <c r="HE343" s="132"/>
      <c r="HF343" s="132"/>
      <c r="HG343" s="132"/>
      <c r="HH343" s="132"/>
      <c r="HI343" s="132"/>
      <c r="HJ343" s="132"/>
      <c r="HK343" s="132"/>
      <c r="HL343" s="132"/>
      <c r="HM343" s="132"/>
      <c r="HN343" s="132"/>
      <c r="HO343" s="132"/>
      <c r="HP343" s="132"/>
      <c r="HQ343" s="132"/>
      <c r="HR343" s="133"/>
      <c r="HS343" s="133"/>
      <c r="HT343" s="133"/>
      <c r="HU343" s="133"/>
      <c r="HV343" s="133"/>
      <c r="HW343" s="133"/>
      <c r="HX343" s="133"/>
      <c r="HY343" s="133"/>
      <c r="HZ343" s="13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</row>
    <row r="344" spans="1:251" s="126" customFormat="1" ht="18" customHeight="1">
      <c r="A344" s="150" t="s">
        <v>688</v>
      </c>
      <c r="B344" s="90" t="s">
        <v>102</v>
      </c>
      <c r="C344" s="151">
        <v>205.498439</v>
      </c>
      <c r="GU344" s="132"/>
      <c r="GV344" s="132"/>
      <c r="GW344" s="132"/>
      <c r="GX344" s="132"/>
      <c r="GY344" s="132"/>
      <c r="GZ344" s="132"/>
      <c r="HA344" s="132"/>
      <c r="HB344" s="132"/>
      <c r="HC344" s="132"/>
      <c r="HD344" s="132"/>
      <c r="HE344" s="132"/>
      <c r="HF344" s="132"/>
      <c r="HG344" s="132"/>
      <c r="HH344" s="132"/>
      <c r="HI344" s="132"/>
      <c r="HJ344" s="132"/>
      <c r="HK344" s="132"/>
      <c r="HL344" s="132"/>
      <c r="HM344" s="132"/>
      <c r="HN344" s="132"/>
      <c r="HO344" s="132"/>
      <c r="HP344" s="132"/>
      <c r="HQ344" s="132"/>
      <c r="HR344" s="133"/>
      <c r="HS344" s="133"/>
      <c r="HT344" s="133"/>
      <c r="HU344" s="133"/>
      <c r="HV344" s="133"/>
      <c r="HW344" s="133"/>
      <c r="HX344" s="133"/>
      <c r="HY344" s="133"/>
      <c r="HZ344" s="133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</row>
    <row r="345" spans="1:251" s="126" customFormat="1" ht="18" customHeight="1">
      <c r="A345" s="150" t="s">
        <v>689</v>
      </c>
      <c r="B345" s="90" t="s">
        <v>690</v>
      </c>
      <c r="C345" s="151">
        <v>141.5062</v>
      </c>
      <c r="GU345" s="132"/>
      <c r="GV345" s="132"/>
      <c r="GW345" s="132"/>
      <c r="GX345" s="132"/>
      <c r="GY345" s="132"/>
      <c r="GZ345" s="132"/>
      <c r="HA345" s="132"/>
      <c r="HB345" s="132"/>
      <c r="HC345" s="132"/>
      <c r="HD345" s="132"/>
      <c r="HE345" s="132"/>
      <c r="HF345" s="132"/>
      <c r="HG345" s="132"/>
      <c r="HH345" s="132"/>
      <c r="HI345" s="132"/>
      <c r="HJ345" s="132"/>
      <c r="HK345" s="132"/>
      <c r="HL345" s="132"/>
      <c r="HM345" s="132"/>
      <c r="HN345" s="132"/>
      <c r="HO345" s="132"/>
      <c r="HP345" s="132"/>
      <c r="HQ345" s="132"/>
      <c r="HR345" s="133"/>
      <c r="HS345" s="133"/>
      <c r="HT345" s="133"/>
      <c r="HU345" s="133"/>
      <c r="HV345" s="133"/>
      <c r="HW345" s="133"/>
      <c r="HX345" s="133"/>
      <c r="HY345" s="133"/>
      <c r="HZ345" s="133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</row>
    <row r="346" spans="1:251" s="126" customFormat="1" ht="18" customHeight="1">
      <c r="A346" s="145" t="s">
        <v>80</v>
      </c>
      <c r="B346" s="146" t="s">
        <v>81</v>
      </c>
      <c r="C346" s="147">
        <v>9688.71119</v>
      </c>
      <c r="GU346" s="132"/>
      <c r="GV346" s="132"/>
      <c r="GW346" s="132"/>
      <c r="GX346" s="132"/>
      <c r="GY346" s="132"/>
      <c r="GZ346" s="132"/>
      <c r="HA346" s="132"/>
      <c r="HB346" s="132"/>
      <c r="HC346" s="132"/>
      <c r="HD346" s="132"/>
      <c r="HE346" s="132"/>
      <c r="HF346" s="132"/>
      <c r="HG346" s="132"/>
      <c r="HH346" s="132"/>
      <c r="HI346" s="132"/>
      <c r="HJ346" s="132"/>
      <c r="HK346" s="132"/>
      <c r="HL346" s="132"/>
      <c r="HM346" s="132"/>
      <c r="HN346" s="132"/>
      <c r="HO346" s="132"/>
      <c r="HP346" s="132"/>
      <c r="HQ346" s="132"/>
      <c r="HR346" s="133"/>
      <c r="HS346" s="133"/>
      <c r="HT346" s="133"/>
      <c r="HU346" s="133"/>
      <c r="HV346" s="133"/>
      <c r="HW346" s="133"/>
      <c r="HX346" s="133"/>
      <c r="HY346" s="133"/>
      <c r="HZ346" s="133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</row>
    <row r="347" spans="1:251" s="126" customFormat="1" ht="18" customHeight="1">
      <c r="A347" s="148" t="s">
        <v>691</v>
      </c>
      <c r="B347" s="89" t="s">
        <v>692</v>
      </c>
      <c r="C347" s="149">
        <v>194.2</v>
      </c>
      <c r="GU347" s="132"/>
      <c r="GV347" s="132"/>
      <c r="GW347" s="132"/>
      <c r="GX347" s="132"/>
      <c r="GY347" s="132"/>
      <c r="GZ347" s="132"/>
      <c r="HA347" s="132"/>
      <c r="HB347" s="132"/>
      <c r="HC347" s="132"/>
      <c r="HD347" s="132"/>
      <c r="HE347" s="132"/>
      <c r="HF347" s="132"/>
      <c r="HG347" s="132"/>
      <c r="HH347" s="132"/>
      <c r="HI347" s="132"/>
      <c r="HJ347" s="132"/>
      <c r="HK347" s="132"/>
      <c r="HL347" s="132"/>
      <c r="HM347" s="132"/>
      <c r="HN347" s="132"/>
      <c r="HO347" s="132"/>
      <c r="HP347" s="132"/>
      <c r="HQ347" s="132"/>
      <c r="HR347" s="133"/>
      <c r="HS347" s="133"/>
      <c r="HT347" s="133"/>
      <c r="HU347" s="133"/>
      <c r="HV347" s="133"/>
      <c r="HW347" s="133"/>
      <c r="HX347" s="133"/>
      <c r="HY347" s="133"/>
      <c r="HZ347" s="133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</row>
    <row r="348" spans="1:251" s="126" customFormat="1" ht="18" customHeight="1">
      <c r="A348" s="150" t="s">
        <v>693</v>
      </c>
      <c r="B348" s="90" t="s">
        <v>694</v>
      </c>
      <c r="C348" s="151">
        <v>194.2</v>
      </c>
      <c r="GU348" s="132"/>
      <c r="GV348" s="132"/>
      <c r="GW348" s="132"/>
      <c r="GX348" s="132"/>
      <c r="GY348" s="132"/>
      <c r="GZ348" s="132"/>
      <c r="HA348" s="132"/>
      <c r="HB348" s="132"/>
      <c r="HC348" s="132"/>
      <c r="HD348" s="132"/>
      <c r="HE348" s="132"/>
      <c r="HF348" s="132"/>
      <c r="HG348" s="132"/>
      <c r="HH348" s="132"/>
      <c r="HI348" s="132"/>
      <c r="HJ348" s="132"/>
      <c r="HK348" s="132"/>
      <c r="HL348" s="132"/>
      <c r="HM348" s="132"/>
      <c r="HN348" s="132"/>
      <c r="HO348" s="132"/>
      <c r="HP348" s="132"/>
      <c r="HQ348" s="132"/>
      <c r="HR348" s="133"/>
      <c r="HS348" s="133"/>
      <c r="HT348" s="133"/>
      <c r="HU348" s="133"/>
      <c r="HV348" s="133"/>
      <c r="HW348" s="133"/>
      <c r="HX348" s="133"/>
      <c r="HY348" s="133"/>
      <c r="HZ348" s="133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</row>
    <row r="349" spans="1:251" s="126" customFormat="1" ht="18" customHeight="1">
      <c r="A349" s="148" t="s">
        <v>695</v>
      </c>
      <c r="B349" s="89" t="s">
        <v>696</v>
      </c>
      <c r="C349" s="149">
        <v>9494.51119</v>
      </c>
      <c r="GU349" s="132"/>
      <c r="GV349" s="132"/>
      <c r="GW349" s="132"/>
      <c r="GX349" s="132"/>
      <c r="GY349" s="132"/>
      <c r="GZ349" s="132"/>
      <c r="HA349" s="132"/>
      <c r="HB349" s="132"/>
      <c r="HC349" s="132"/>
      <c r="HD349" s="132"/>
      <c r="HE349" s="132"/>
      <c r="HF349" s="132"/>
      <c r="HG349" s="132"/>
      <c r="HH349" s="132"/>
      <c r="HI349" s="132"/>
      <c r="HJ349" s="132"/>
      <c r="HK349" s="132"/>
      <c r="HL349" s="132"/>
      <c r="HM349" s="132"/>
      <c r="HN349" s="132"/>
      <c r="HO349" s="132"/>
      <c r="HP349" s="132"/>
      <c r="HQ349" s="132"/>
      <c r="HR349" s="133"/>
      <c r="HS349" s="133"/>
      <c r="HT349" s="133"/>
      <c r="HU349" s="133"/>
      <c r="HV349" s="133"/>
      <c r="HW349" s="133"/>
      <c r="HX349" s="133"/>
      <c r="HY349" s="133"/>
      <c r="HZ349" s="133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</row>
    <row r="350" spans="1:251" s="126" customFormat="1" ht="18" customHeight="1">
      <c r="A350" s="150" t="s">
        <v>697</v>
      </c>
      <c r="B350" s="90" t="s">
        <v>698</v>
      </c>
      <c r="C350" s="151">
        <v>6208.776746</v>
      </c>
      <c r="GU350" s="132"/>
      <c r="GV350" s="132"/>
      <c r="GW350" s="132"/>
      <c r="GX350" s="132"/>
      <c r="GY350" s="132"/>
      <c r="GZ350" s="132"/>
      <c r="HA350" s="132"/>
      <c r="HB350" s="132"/>
      <c r="HC350" s="132"/>
      <c r="HD350" s="132"/>
      <c r="HE350" s="132"/>
      <c r="HF350" s="132"/>
      <c r="HG350" s="132"/>
      <c r="HH350" s="132"/>
      <c r="HI350" s="132"/>
      <c r="HJ350" s="132"/>
      <c r="HK350" s="132"/>
      <c r="HL350" s="132"/>
      <c r="HM350" s="132"/>
      <c r="HN350" s="132"/>
      <c r="HO350" s="132"/>
      <c r="HP350" s="132"/>
      <c r="HQ350" s="132"/>
      <c r="HR350" s="133"/>
      <c r="HS350" s="133"/>
      <c r="HT350" s="133"/>
      <c r="HU350" s="133"/>
      <c r="HV350" s="133"/>
      <c r="HW350" s="133"/>
      <c r="HX350" s="133"/>
      <c r="HY350" s="133"/>
      <c r="HZ350" s="133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</row>
    <row r="351" spans="1:251" s="126" customFormat="1" ht="18" customHeight="1">
      <c r="A351" s="150" t="s">
        <v>699</v>
      </c>
      <c r="B351" s="90" t="s">
        <v>700</v>
      </c>
      <c r="C351" s="151">
        <v>3285.734444</v>
      </c>
      <c r="GU351" s="132"/>
      <c r="GV351" s="132"/>
      <c r="GW351" s="132"/>
      <c r="GX351" s="132"/>
      <c r="GY351" s="132"/>
      <c r="GZ351" s="132"/>
      <c r="HA351" s="132"/>
      <c r="HB351" s="132"/>
      <c r="HC351" s="132"/>
      <c r="HD351" s="132"/>
      <c r="HE351" s="132"/>
      <c r="HF351" s="132"/>
      <c r="HG351" s="132"/>
      <c r="HH351" s="132"/>
      <c r="HI351" s="132"/>
      <c r="HJ351" s="132"/>
      <c r="HK351" s="132"/>
      <c r="HL351" s="132"/>
      <c r="HM351" s="132"/>
      <c r="HN351" s="132"/>
      <c r="HO351" s="132"/>
      <c r="HP351" s="132"/>
      <c r="HQ351" s="132"/>
      <c r="HR351" s="133"/>
      <c r="HS351" s="133"/>
      <c r="HT351" s="133"/>
      <c r="HU351" s="133"/>
      <c r="HV351" s="133"/>
      <c r="HW351" s="133"/>
      <c r="HX351" s="133"/>
      <c r="HY351" s="133"/>
      <c r="HZ351" s="133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</row>
    <row r="352" spans="1:251" s="126" customFormat="1" ht="18" customHeight="1">
      <c r="A352" s="145" t="s">
        <v>82</v>
      </c>
      <c r="B352" s="146" t="s">
        <v>83</v>
      </c>
      <c r="C352" s="147">
        <v>0.7009</v>
      </c>
      <c r="GU352" s="132"/>
      <c r="GV352" s="132"/>
      <c r="GW352" s="132"/>
      <c r="GX352" s="132"/>
      <c r="GY352" s="132"/>
      <c r="GZ352" s="132"/>
      <c r="HA352" s="132"/>
      <c r="HB352" s="132"/>
      <c r="HC352" s="132"/>
      <c r="HD352" s="132"/>
      <c r="HE352" s="132"/>
      <c r="HF352" s="132"/>
      <c r="HG352" s="132"/>
      <c r="HH352" s="132"/>
      <c r="HI352" s="132"/>
      <c r="HJ352" s="132"/>
      <c r="HK352" s="132"/>
      <c r="HL352" s="132"/>
      <c r="HM352" s="132"/>
      <c r="HN352" s="132"/>
      <c r="HO352" s="132"/>
      <c r="HP352" s="132"/>
      <c r="HQ352" s="132"/>
      <c r="HR352" s="133"/>
      <c r="HS352" s="133"/>
      <c r="HT352" s="133"/>
      <c r="HU352" s="133"/>
      <c r="HV352" s="133"/>
      <c r="HW352" s="133"/>
      <c r="HX352" s="133"/>
      <c r="HY352" s="133"/>
      <c r="HZ352" s="133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</row>
    <row r="353" spans="1:251" s="126" customFormat="1" ht="18" customHeight="1">
      <c r="A353" s="148" t="s">
        <v>701</v>
      </c>
      <c r="B353" s="89" t="s">
        <v>702</v>
      </c>
      <c r="C353" s="149">
        <v>0.7009</v>
      </c>
      <c r="GU353" s="132"/>
      <c r="GV353" s="132"/>
      <c r="GW353" s="132"/>
      <c r="GX353" s="132"/>
      <c r="GY353" s="132"/>
      <c r="GZ353" s="132"/>
      <c r="HA353" s="132"/>
      <c r="HB353" s="132"/>
      <c r="HC353" s="132"/>
      <c r="HD353" s="132"/>
      <c r="HE353" s="132"/>
      <c r="HF353" s="132"/>
      <c r="HG353" s="132"/>
      <c r="HH353" s="132"/>
      <c r="HI353" s="132"/>
      <c r="HJ353" s="132"/>
      <c r="HK353" s="132"/>
      <c r="HL353" s="132"/>
      <c r="HM353" s="132"/>
      <c r="HN353" s="132"/>
      <c r="HO353" s="132"/>
      <c r="HP353" s="132"/>
      <c r="HQ353" s="132"/>
      <c r="HR353" s="133"/>
      <c r="HS353" s="133"/>
      <c r="HT353" s="133"/>
      <c r="HU353" s="133"/>
      <c r="HV353" s="133"/>
      <c r="HW353" s="133"/>
      <c r="HX353" s="133"/>
      <c r="HY353" s="133"/>
      <c r="HZ353" s="13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</row>
    <row r="354" spans="1:251" s="126" customFormat="1" ht="18" customHeight="1">
      <c r="A354" s="150" t="s">
        <v>703</v>
      </c>
      <c r="B354" s="90" t="s">
        <v>704</v>
      </c>
      <c r="C354" s="151">
        <v>0.7009</v>
      </c>
      <c r="GU354" s="132"/>
      <c r="GV354" s="132"/>
      <c r="GW354" s="132"/>
      <c r="GX354" s="132"/>
      <c r="GY354" s="132"/>
      <c r="GZ354" s="132"/>
      <c r="HA354" s="132"/>
      <c r="HB354" s="132"/>
      <c r="HC354" s="132"/>
      <c r="HD354" s="132"/>
      <c r="HE354" s="132"/>
      <c r="HF354" s="132"/>
      <c r="HG354" s="132"/>
      <c r="HH354" s="132"/>
      <c r="HI354" s="132"/>
      <c r="HJ354" s="132"/>
      <c r="HK354" s="132"/>
      <c r="HL354" s="132"/>
      <c r="HM354" s="132"/>
      <c r="HN354" s="132"/>
      <c r="HO354" s="132"/>
      <c r="HP354" s="132"/>
      <c r="HQ354" s="132"/>
      <c r="HR354" s="133"/>
      <c r="HS354" s="133"/>
      <c r="HT354" s="133"/>
      <c r="HU354" s="133"/>
      <c r="HV354" s="133"/>
      <c r="HW354" s="133"/>
      <c r="HX354" s="133"/>
      <c r="HY354" s="133"/>
      <c r="HZ354" s="133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</row>
    <row r="355" spans="1:251" s="126" customFormat="1" ht="18" customHeight="1">
      <c r="A355" s="145" t="s">
        <v>84</v>
      </c>
      <c r="B355" s="146" t="s">
        <v>85</v>
      </c>
      <c r="C355" s="147">
        <v>1107.637271</v>
      </c>
      <c r="GU355" s="132"/>
      <c r="GV355" s="132"/>
      <c r="GW355" s="132"/>
      <c r="GX355" s="132"/>
      <c r="GY355" s="132"/>
      <c r="GZ355" s="132"/>
      <c r="HA355" s="132"/>
      <c r="HB355" s="132"/>
      <c r="HC355" s="132"/>
      <c r="HD355" s="132"/>
      <c r="HE355" s="132"/>
      <c r="HF355" s="132"/>
      <c r="HG355" s="132"/>
      <c r="HH355" s="132"/>
      <c r="HI355" s="132"/>
      <c r="HJ355" s="132"/>
      <c r="HK355" s="132"/>
      <c r="HL355" s="132"/>
      <c r="HM355" s="132"/>
      <c r="HN355" s="132"/>
      <c r="HO355" s="132"/>
      <c r="HP355" s="132"/>
      <c r="HQ355" s="132"/>
      <c r="HR355" s="133"/>
      <c r="HS355" s="133"/>
      <c r="HT355" s="133"/>
      <c r="HU355" s="133"/>
      <c r="HV355" s="133"/>
      <c r="HW355" s="133"/>
      <c r="HX355" s="133"/>
      <c r="HY355" s="133"/>
      <c r="HZ355" s="133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</row>
    <row r="356" spans="1:251" s="126" customFormat="1" ht="18" customHeight="1">
      <c r="A356" s="148" t="s">
        <v>705</v>
      </c>
      <c r="B356" s="89" t="s">
        <v>706</v>
      </c>
      <c r="C356" s="149">
        <v>144.611171</v>
      </c>
      <c r="GU356" s="132"/>
      <c r="GV356" s="132"/>
      <c r="GW356" s="132"/>
      <c r="GX356" s="132"/>
      <c r="GY356" s="132"/>
      <c r="GZ356" s="132"/>
      <c r="HA356" s="132"/>
      <c r="HB356" s="132"/>
      <c r="HC356" s="132"/>
      <c r="HD356" s="132"/>
      <c r="HE356" s="132"/>
      <c r="HF356" s="132"/>
      <c r="HG356" s="132"/>
      <c r="HH356" s="132"/>
      <c r="HI356" s="132"/>
      <c r="HJ356" s="132"/>
      <c r="HK356" s="132"/>
      <c r="HL356" s="132"/>
      <c r="HM356" s="132"/>
      <c r="HN356" s="132"/>
      <c r="HO356" s="132"/>
      <c r="HP356" s="132"/>
      <c r="HQ356" s="132"/>
      <c r="HR356" s="133"/>
      <c r="HS356" s="133"/>
      <c r="HT356" s="133"/>
      <c r="HU356" s="133"/>
      <c r="HV356" s="133"/>
      <c r="HW356" s="133"/>
      <c r="HX356" s="133"/>
      <c r="HY356" s="133"/>
      <c r="HZ356" s="133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</row>
    <row r="357" spans="1:251" s="126" customFormat="1" ht="18" customHeight="1">
      <c r="A357" s="150" t="s">
        <v>707</v>
      </c>
      <c r="B357" s="90" t="s">
        <v>100</v>
      </c>
      <c r="C357" s="151">
        <v>144.605871</v>
      </c>
      <c r="GU357" s="132"/>
      <c r="GV357" s="132"/>
      <c r="GW357" s="132"/>
      <c r="GX357" s="132"/>
      <c r="GY357" s="132"/>
      <c r="GZ357" s="132"/>
      <c r="HA357" s="132"/>
      <c r="HB357" s="132"/>
      <c r="HC357" s="132"/>
      <c r="HD357" s="132"/>
      <c r="HE357" s="132"/>
      <c r="HF357" s="132"/>
      <c r="HG357" s="132"/>
      <c r="HH357" s="132"/>
      <c r="HI357" s="132"/>
      <c r="HJ357" s="132"/>
      <c r="HK357" s="132"/>
      <c r="HL357" s="132"/>
      <c r="HM357" s="132"/>
      <c r="HN357" s="132"/>
      <c r="HO357" s="132"/>
      <c r="HP357" s="132"/>
      <c r="HQ357" s="132"/>
      <c r="HR357" s="133"/>
      <c r="HS357" s="133"/>
      <c r="HT357" s="133"/>
      <c r="HU357" s="133"/>
      <c r="HV357" s="133"/>
      <c r="HW357" s="133"/>
      <c r="HX357" s="133"/>
      <c r="HY357" s="133"/>
      <c r="HZ357" s="133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</row>
    <row r="358" spans="1:251" s="126" customFormat="1" ht="18" customHeight="1">
      <c r="A358" s="150" t="s">
        <v>708</v>
      </c>
      <c r="B358" s="90" t="s">
        <v>709</v>
      </c>
      <c r="C358" s="151">
        <v>0.0053</v>
      </c>
      <c r="GU358" s="132"/>
      <c r="GV358" s="132"/>
      <c r="GW358" s="132"/>
      <c r="GX358" s="132"/>
      <c r="GY358" s="132"/>
      <c r="GZ358" s="132"/>
      <c r="HA358" s="132"/>
      <c r="HB358" s="132"/>
      <c r="HC358" s="132"/>
      <c r="HD358" s="132"/>
      <c r="HE358" s="132"/>
      <c r="HF358" s="132"/>
      <c r="HG358" s="132"/>
      <c r="HH358" s="132"/>
      <c r="HI358" s="132"/>
      <c r="HJ358" s="132"/>
      <c r="HK358" s="132"/>
      <c r="HL358" s="132"/>
      <c r="HM358" s="132"/>
      <c r="HN358" s="132"/>
      <c r="HO358" s="132"/>
      <c r="HP358" s="132"/>
      <c r="HQ358" s="132"/>
      <c r="HR358" s="133"/>
      <c r="HS358" s="133"/>
      <c r="HT358" s="133"/>
      <c r="HU358" s="133"/>
      <c r="HV358" s="133"/>
      <c r="HW358" s="133"/>
      <c r="HX358" s="133"/>
      <c r="HY358" s="133"/>
      <c r="HZ358" s="133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</row>
    <row r="359" spans="1:251" s="126" customFormat="1" ht="18" customHeight="1">
      <c r="A359" s="148" t="s">
        <v>710</v>
      </c>
      <c r="B359" s="89" t="s">
        <v>711</v>
      </c>
      <c r="C359" s="149">
        <v>963.0261</v>
      </c>
      <c r="GU359" s="132"/>
      <c r="GV359" s="132"/>
      <c r="GW359" s="132"/>
      <c r="GX359" s="132"/>
      <c r="GY359" s="132"/>
      <c r="GZ359" s="132"/>
      <c r="HA359" s="132"/>
      <c r="HB359" s="132"/>
      <c r="HC359" s="132"/>
      <c r="HD359" s="132"/>
      <c r="HE359" s="132"/>
      <c r="HF359" s="132"/>
      <c r="HG359" s="132"/>
      <c r="HH359" s="132"/>
      <c r="HI359" s="132"/>
      <c r="HJ359" s="132"/>
      <c r="HK359" s="132"/>
      <c r="HL359" s="132"/>
      <c r="HM359" s="132"/>
      <c r="HN359" s="132"/>
      <c r="HO359" s="132"/>
      <c r="HP359" s="132"/>
      <c r="HQ359" s="132"/>
      <c r="HR359" s="133"/>
      <c r="HS359" s="133"/>
      <c r="HT359" s="133"/>
      <c r="HU359" s="133"/>
      <c r="HV359" s="133"/>
      <c r="HW359" s="133"/>
      <c r="HX359" s="133"/>
      <c r="HY359" s="133"/>
      <c r="HZ359" s="133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</row>
    <row r="360" spans="1:251" s="126" customFormat="1" ht="18" customHeight="1">
      <c r="A360" s="150" t="s">
        <v>712</v>
      </c>
      <c r="B360" s="90" t="s">
        <v>713</v>
      </c>
      <c r="C360" s="151">
        <v>963.0261</v>
      </c>
      <c r="GU360" s="132"/>
      <c r="GV360" s="132"/>
      <c r="GW360" s="132"/>
      <c r="GX360" s="132"/>
      <c r="GY360" s="132"/>
      <c r="GZ360" s="132"/>
      <c r="HA360" s="132"/>
      <c r="HB360" s="132"/>
      <c r="HC360" s="132"/>
      <c r="HD360" s="132"/>
      <c r="HE360" s="132"/>
      <c r="HF360" s="132"/>
      <c r="HG360" s="132"/>
      <c r="HH360" s="132"/>
      <c r="HI360" s="132"/>
      <c r="HJ360" s="132"/>
      <c r="HK360" s="132"/>
      <c r="HL360" s="132"/>
      <c r="HM360" s="132"/>
      <c r="HN360" s="132"/>
      <c r="HO360" s="132"/>
      <c r="HP360" s="132"/>
      <c r="HQ360" s="132"/>
      <c r="HR360" s="133"/>
      <c r="HS360" s="133"/>
      <c r="HT360" s="133"/>
      <c r="HU360" s="133"/>
      <c r="HV360" s="133"/>
      <c r="HW360" s="133"/>
      <c r="HX360" s="133"/>
      <c r="HY360" s="133"/>
      <c r="HZ360" s="133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</row>
    <row r="361" spans="1:251" s="126" customFormat="1" ht="18" customHeight="1">
      <c r="A361" s="145" t="s">
        <v>86</v>
      </c>
      <c r="B361" s="146" t="s">
        <v>87</v>
      </c>
      <c r="C361" s="147">
        <v>4000</v>
      </c>
      <c r="GU361" s="132"/>
      <c r="GV361" s="132"/>
      <c r="GW361" s="132"/>
      <c r="GX361" s="132"/>
      <c r="GY361" s="132"/>
      <c r="GZ361" s="132"/>
      <c r="HA361" s="132"/>
      <c r="HB361" s="132"/>
      <c r="HC361" s="132"/>
      <c r="HD361" s="132"/>
      <c r="HE361" s="132"/>
      <c r="HF361" s="132"/>
      <c r="HG361" s="132"/>
      <c r="HH361" s="132"/>
      <c r="HI361" s="132"/>
      <c r="HJ361" s="132"/>
      <c r="HK361" s="132"/>
      <c r="HL361" s="132"/>
      <c r="HM361" s="132"/>
      <c r="HN361" s="132"/>
      <c r="HO361" s="132"/>
      <c r="HP361" s="132"/>
      <c r="HQ361" s="132"/>
      <c r="HR361" s="133"/>
      <c r="HS361" s="133"/>
      <c r="HT361" s="133"/>
      <c r="HU361" s="133"/>
      <c r="HV361" s="133"/>
      <c r="HW361" s="133"/>
      <c r="HX361" s="133"/>
      <c r="HY361" s="133"/>
      <c r="HZ361" s="133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</row>
    <row r="362" spans="1:251" s="126" customFormat="1" ht="18" customHeight="1">
      <c r="A362" s="148" t="s">
        <v>714</v>
      </c>
      <c r="B362" s="89" t="s">
        <v>715</v>
      </c>
      <c r="C362" s="149">
        <v>4000</v>
      </c>
      <c r="GU362" s="132"/>
      <c r="GV362" s="132"/>
      <c r="GW362" s="132"/>
      <c r="GX362" s="132"/>
      <c r="GY362" s="132"/>
      <c r="GZ362" s="132"/>
      <c r="HA362" s="132"/>
      <c r="HB362" s="132"/>
      <c r="HC362" s="132"/>
      <c r="HD362" s="132"/>
      <c r="HE362" s="132"/>
      <c r="HF362" s="132"/>
      <c r="HG362" s="132"/>
      <c r="HH362" s="132"/>
      <c r="HI362" s="132"/>
      <c r="HJ362" s="132"/>
      <c r="HK362" s="132"/>
      <c r="HL362" s="132"/>
      <c r="HM362" s="132"/>
      <c r="HN362" s="132"/>
      <c r="HO362" s="132"/>
      <c r="HP362" s="132"/>
      <c r="HQ362" s="132"/>
      <c r="HR362" s="133"/>
      <c r="HS362" s="133"/>
      <c r="HT362" s="133"/>
      <c r="HU362" s="133"/>
      <c r="HV362" s="133"/>
      <c r="HW362" s="133"/>
      <c r="HX362" s="133"/>
      <c r="HY362" s="133"/>
      <c r="HZ362" s="133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</row>
    <row r="363" spans="1:251" s="126" customFormat="1" ht="18" customHeight="1">
      <c r="A363" s="150" t="s">
        <v>716</v>
      </c>
      <c r="B363" s="90" t="s">
        <v>717</v>
      </c>
      <c r="C363" s="151">
        <v>4000</v>
      </c>
      <c r="GU363" s="132"/>
      <c r="GV363" s="132"/>
      <c r="GW363" s="132"/>
      <c r="GX363" s="132"/>
      <c r="GY363" s="132"/>
      <c r="GZ363" s="132"/>
      <c r="HA363" s="132"/>
      <c r="HB363" s="132"/>
      <c r="HC363" s="132"/>
      <c r="HD363" s="132"/>
      <c r="HE363" s="132"/>
      <c r="HF363" s="132"/>
      <c r="HG363" s="132"/>
      <c r="HH363" s="132"/>
      <c r="HI363" s="132"/>
      <c r="HJ363" s="132"/>
      <c r="HK363" s="132"/>
      <c r="HL363" s="132"/>
      <c r="HM363" s="132"/>
      <c r="HN363" s="132"/>
      <c r="HO363" s="132"/>
      <c r="HP363" s="132"/>
      <c r="HQ363" s="132"/>
      <c r="HR363" s="133"/>
      <c r="HS363" s="133"/>
      <c r="HT363" s="133"/>
      <c r="HU363" s="133"/>
      <c r="HV363" s="133"/>
      <c r="HW363" s="133"/>
      <c r="HX363" s="133"/>
      <c r="HY363" s="133"/>
      <c r="HZ363" s="13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</row>
    <row r="364" spans="1:251" s="126" customFormat="1" ht="18" customHeight="1">
      <c r="A364" s="145" t="s">
        <v>88</v>
      </c>
      <c r="B364" s="146" t="s">
        <v>89</v>
      </c>
      <c r="C364" s="147">
        <v>2649</v>
      </c>
      <c r="GU364" s="132"/>
      <c r="GV364" s="132"/>
      <c r="GW364" s="132"/>
      <c r="GX364" s="132"/>
      <c r="GY364" s="132"/>
      <c r="GZ364" s="132"/>
      <c r="HA364" s="132"/>
      <c r="HB364" s="132"/>
      <c r="HC364" s="132"/>
      <c r="HD364" s="132"/>
      <c r="HE364" s="132"/>
      <c r="HF364" s="132"/>
      <c r="HG364" s="132"/>
      <c r="HH364" s="132"/>
      <c r="HI364" s="132"/>
      <c r="HJ364" s="132"/>
      <c r="HK364" s="132"/>
      <c r="HL364" s="132"/>
      <c r="HM364" s="132"/>
      <c r="HN364" s="132"/>
      <c r="HO364" s="132"/>
      <c r="HP364" s="132"/>
      <c r="HQ364" s="132"/>
      <c r="HR364" s="133"/>
      <c r="HS364" s="133"/>
      <c r="HT364" s="133"/>
      <c r="HU364" s="133"/>
      <c r="HV364" s="133"/>
      <c r="HW364" s="133"/>
      <c r="HX364" s="133"/>
      <c r="HY364" s="133"/>
      <c r="HZ364" s="133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</row>
    <row r="365" spans="1:251" s="126" customFormat="1" ht="18" customHeight="1">
      <c r="A365" s="148" t="s">
        <v>718</v>
      </c>
      <c r="B365" s="89" t="s">
        <v>719</v>
      </c>
      <c r="C365" s="149">
        <v>2498</v>
      </c>
      <c r="GU365" s="132"/>
      <c r="GV365" s="132"/>
      <c r="GW365" s="132"/>
      <c r="GX365" s="132"/>
      <c r="GY365" s="132"/>
      <c r="GZ365" s="132"/>
      <c r="HA365" s="132"/>
      <c r="HB365" s="132"/>
      <c r="HC365" s="132"/>
      <c r="HD365" s="132"/>
      <c r="HE365" s="132"/>
      <c r="HF365" s="132"/>
      <c r="HG365" s="132"/>
      <c r="HH365" s="132"/>
      <c r="HI365" s="132"/>
      <c r="HJ365" s="132"/>
      <c r="HK365" s="132"/>
      <c r="HL365" s="132"/>
      <c r="HM365" s="132"/>
      <c r="HN365" s="132"/>
      <c r="HO365" s="132"/>
      <c r="HP365" s="132"/>
      <c r="HQ365" s="132"/>
      <c r="HR365" s="133"/>
      <c r="HS365" s="133"/>
      <c r="HT365" s="133"/>
      <c r="HU365" s="133"/>
      <c r="HV365" s="133"/>
      <c r="HW365" s="133"/>
      <c r="HX365" s="133"/>
      <c r="HY365" s="133"/>
      <c r="HZ365" s="133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</row>
    <row r="366" spans="1:251" s="126" customFormat="1" ht="18" customHeight="1">
      <c r="A366" s="150" t="s">
        <v>720</v>
      </c>
      <c r="B366" s="90" t="s">
        <v>721</v>
      </c>
      <c r="C366" s="151">
        <v>2498</v>
      </c>
      <c r="GU366" s="132"/>
      <c r="GV366" s="132"/>
      <c r="GW366" s="132"/>
      <c r="GX366" s="132"/>
      <c r="GY366" s="132"/>
      <c r="GZ366" s="132"/>
      <c r="HA366" s="132"/>
      <c r="HB366" s="132"/>
      <c r="HC366" s="132"/>
      <c r="HD366" s="132"/>
      <c r="HE366" s="132"/>
      <c r="HF366" s="132"/>
      <c r="HG366" s="132"/>
      <c r="HH366" s="132"/>
      <c r="HI366" s="132"/>
      <c r="HJ366" s="132"/>
      <c r="HK366" s="132"/>
      <c r="HL366" s="132"/>
      <c r="HM366" s="132"/>
      <c r="HN366" s="132"/>
      <c r="HO366" s="132"/>
      <c r="HP366" s="132"/>
      <c r="HQ366" s="132"/>
      <c r="HR366" s="133"/>
      <c r="HS366" s="133"/>
      <c r="HT366" s="133"/>
      <c r="HU366" s="133"/>
      <c r="HV366" s="133"/>
      <c r="HW366" s="133"/>
      <c r="HX366" s="133"/>
      <c r="HY366" s="133"/>
      <c r="HZ366" s="133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</row>
    <row r="367" spans="1:251" s="126" customFormat="1" ht="18" customHeight="1">
      <c r="A367" s="148" t="s">
        <v>722</v>
      </c>
      <c r="B367" s="89" t="s">
        <v>723</v>
      </c>
      <c r="C367" s="149">
        <v>151</v>
      </c>
      <c r="GU367" s="132"/>
      <c r="GV367" s="132"/>
      <c r="GW367" s="132"/>
      <c r="GX367" s="132"/>
      <c r="GY367" s="132"/>
      <c r="GZ367" s="132"/>
      <c r="HA367" s="132"/>
      <c r="HB367" s="132"/>
      <c r="HC367" s="132"/>
      <c r="HD367" s="132"/>
      <c r="HE367" s="132"/>
      <c r="HF367" s="132"/>
      <c r="HG367" s="132"/>
      <c r="HH367" s="132"/>
      <c r="HI367" s="132"/>
      <c r="HJ367" s="132"/>
      <c r="HK367" s="132"/>
      <c r="HL367" s="132"/>
      <c r="HM367" s="132"/>
      <c r="HN367" s="132"/>
      <c r="HO367" s="132"/>
      <c r="HP367" s="132"/>
      <c r="HQ367" s="132"/>
      <c r="HR367" s="133"/>
      <c r="HS367" s="133"/>
      <c r="HT367" s="133"/>
      <c r="HU367" s="133"/>
      <c r="HV367" s="133"/>
      <c r="HW367" s="133"/>
      <c r="HX367" s="133"/>
      <c r="HY367" s="133"/>
      <c r="HZ367" s="133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</row>
    <row r="368" spans="1:251" s="126" customFormat="1" ht="18" customHeight="1">
      <c r="A368" s="150" t="s">
        <v>724</v>
      </c>
      <c r="B368" s="90" t="s">
        <v>725</v>
      </c>
      <c r="C368" s="151">
        <v>151</v>
      </c>
      <c r="GU368" s="132"/>
      <c r="GV368" s="132"/>
      <c r="GW368" s="132"/>
      <c r="GX368" s="132"/>
      <c r="GY368" s="132"/>
      <c r="GZ368" s="132"/>
      <c r="HA368" s="132"/>
      <c r="HB368" s="132"/>
      <c r="HC368" s="132"/>
      <c r="HD368" s="132"/>
      <c r="HE368" s="132"/>
      <c r="HF368" s="132"/>
      <c r="HG368" s="132"/>
      <c r="HH368" s="132"/>
      <c r="HI368" s="132"/>
      <c r="HJ368" s="132"/>
      <c r="HK368" s="132"/>
      <c r="HL368" s="132"/>
      <c r="HM368" s="132"/>
      <c r="HN368" s="132"/>
      <c r="HO368" s="132"/>
      <c r="HP368" s="132"/>
      <c r="HQ368" s="132"/>
      <c r="HR368" s="133"/>
      <c r="HS368" s="133"/>
      <c r="HT368" s="133"/>
      <c r="HU368" s="133"/>
      <c r="HV368" s="133"/>
      <c r="HW368" s="133"/>
      <c r="HX368" s="133"/>
      <c r="HY368" s="133"/>
      <c r="HZ368" s="133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</row>
    <row r="369" spans="1:251" s="126" customFormat="1" ht="18" customHeight="1">
      <c r="A369" s="145" t="s">
        <v>726</v>
      </c>
      <c r="B369" s="146" t="s">
        <v>727</v>
      </c>
      <c r="C369" s="147">
        <v>1415</v>
      </c>
      <c r="GU369" s="132"/>
      <c r="GV369" s="132"/>
      <c r="GW369" s="132"/>
      <c r="GX369" s="132"/>
      <c r="GY369" s="132"/>
      <c r="GZ369" s="132"/>
      <c r="HA369" s="132"/>
      <c r="HB369" s="132"/>
      <c r="HC369" s="132"/>
      <c r="HD369" s="132"/>
      <c r="HE369" s="132"/>
      <c r="HF369" s="132"/>
      <c r="HG369" s="132"/>
      <c r="HH369" s="132"/>
      <c r="HI369" s="132"/>
      <c r="HJ369" s="132"/>
      <c r="HK369" s="132"/>
      <c r="HL369" s="132"/>
      <c r="HM369" s="132"/>
      <c r="HN369" s="132"/>
      <c r="HO369" s="132"/>
      <c r="HP369" s="132"/>
      <c r="HQ369" s="132"/>
      <c r="HR369" s="133"/>
      <c r="HS369" s="133"/>
      <c r="HT369" s="133"/>
      <c r="HU369" s="133"/>
      <c r="HV369" s="133"/>
      <c r="HW369" s="133"/>
      <c r="HX369" s="133"/>
      <c r="HY369" s="133"/>
      <c r="HZ369" s="133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</row>
    <row r="370" spans="1:251" s="126" customFormat="1" ht="18" customHeight="1">
      <c r="A370" s="148" t="s">
        <v>728</v>
      </c>
      <c r="B370" s="89" t="s">
        <v>729</v>
      </c>
      <c r="C370" s="149">
        <v>1415</v>
      </c>
      <c r="GU370" s="132"/>
      <c r="GV370" s="132"/>
      <c r="GW370" s="132"/>
      <c r="GX370" s="132"/>
      <c r="GY370" s="132"/>
      <c r="GZ370" s="132"/>
      <c r="HA370" s="132"/>
      <c r="HB370" s="132"/>
      <c r="HC370" s="132"/>
      <c r="HD370" s="132"/>
      <c r="HE370" s="132"/>
      <c r="HF370" s="132"/>
      <c r="HG370" s="132"/>
      <c r="HH370" s="132"/>
      <c r="HI370" s="132"/>
      <c r="HJ370" s="132"/>
      <c r="HK370" s="132"/>
      <c r="HL370" s="132"/>
      <c r="HM370" s="132"/>
      <c r="HN370" s="132"/>
      <c r="HO370" s="132"/>
      <c r="HP370" s="132"/>
      <c r="HQ370" s="132"/>
      <c r="HR370" s="133"/>
      <c r="HS370" s="133"/>
      <c r="HT370" s="133"/>
      <c r="HU370" s="133"/>
      <c r="HV370" s="133"/>
      <c r="HW370" s="133"/>
      <c r="HX370" s="133"/>
      <c r="HY370" s="133"/>
      <c r="HZ370" s="133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</row>
    <row r="371" spans="1:251" s="126" customFormat="1" ht="18" customHeight="1">
      <c r="A371" s="150" t="s">
        <v>730</v>
      </c>
      <c r="B371" s="90" t="s">
        <v>731</v>
      </c>
      <c r="C371" s="151">
        <v>1100</v>
      </c>
      <c r="GU371" s="132"/>
      <c r="GV371" s="132"/>
      <c r="GW371" s="132"/>
      <c r="GX371" s="132"/>
      <c r="GY371" s="132"/>
      <c r="GZ371" s="132"/>
      <c r="HA371" s="132"/>
      <c r="HB371" s="132"/>
      <c r="HC371" s="132"/>
      <c r="HD371" s="132"/>
      <c r="HE371" s="132"/>
      <c r="HF371" s="132"/>
      <c r="HG371" s="132"/>
      <c r="HH371" s="132"/>
      <c r="HI371" s="132"/>
      <c r="HJ371" s="132"/>
      <c r="HK371" s="132"/>
      <c r="HL371" s="132"/>
      <c r="HM371" s="132"/>
      <c r="HN371" s="132"/>
      <c r="HO371" s="132"/>
      <c r="HP371" s="132"/>
      <c r="HQ371" s="132"/>
      <c r="HR371" s="133"/>
      <c r="HS371" s="133"/>
      <c r="HT371" s="133"/>
      <c r="HU371" s="133"/>
      <c r="HV371" s="133"/>
      <c r="HW371" s="133"/>
      <c r="HX371" s="133"/>
      <c r="HY371" s="133"/>
      <c r="HZ371" s="133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</row>
    <row r="372" spans="1:251" s="126" customFormat="1" ht="18" customHeight="1">
      <c r="A372" s="150" t="s">
        <v>732</v>
      </c>
      <c r="B372" s="90" t="s">
        <v>733</v>
      </c>
      <c r="C372" s="151">
        <v>15</v>
      </c>
      <c r="GU372" s="132"/>
      <c r="GV372" s="132"/>
      <c r="GW372" s="132"/>
      <c r="GX372" s="132"/>
      <c r="GY372" s="132"/>
      <c r="GZ372" s="132"/>
      <c r="HA372" s="132"/>
      <c r="HB372" s="132"/>
      <c r="HC372" s="132"/>
      <c r="HD372" s="132"/>
      <c r="HE372" s="132"/>
      <c r="HF372" s="132"/>
      <c r="HG372" s="132"/>
      <c r="HH372" s="132"/>
      <c r="HI372" s="132"/>
      <c r="HJ372" s="132"/>
      <c r="HK372" s="132"/>
      <c r="HL372" s="132"/>
      <c r="HM372" s="132"/>
      <c r="HN372" s="132"/>
      <c r="HO372" s="132"/>
      <c r="HP372" s="132"/>
      <c r="HQ372" s="132"/>
      <c r="HR372" s="133"/>
      <c r="HS372" s="133"/>
      <c r="HT372" s="133"/>
      <c r="HU372" s="133"/>
      <c r="HV372" s="133"/>
      <c r="HW372" s="133"/>
      <c r="HX372" s="133"/>
      <c r="HY372" s="133"/>
      <c r="HZ372" s="133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</row>
    <row r="373" spans="1:251" s="126" customFormat="1" ht="18" customHeight="1">
      <c r="A373" s="150" t="s">
        <v>734</v>
      </c>
      <c r="B373" s="90" t="s">
        <v>735</v>
      </c>
      <c r="C373" s="151">
        <v>300</v>
      </c>
      <c r="GU373" s="132"/>
      <c r="GV373" s="132"/>
      <c r="GW373" s="132"/>
      <c r="GX373" s="132"/>
      <c r="GY373" s="132"/>
      <c r="GZ373" s="132"/>
      <c r="HA373" s="132"/>
      <c r="HB373" s="132"/>
      <c r="HC373" s="132"/>
      <c r="HD373" s="132"/>
      <c r="HE373" s="132"/>
      <c r="HF373" s="132"/>
      <c r="HG373" s="132"/>
      <c r="HH373" s="132"/>
      <c r="HI373" s="132"/>
      <c r="HJ373" s="132"/>
      <c r="HK373" s="132"/>
      <c r="HL373" s="132"/>
      <c r="HM373" s="132"/>
      <c r="HN373" s="132"/>
      <c r="HO373" s="132"/>
      <c r="HP373" s="132"/>
      <c r="HQ373" s="132"/>
      <c r="HR373" s="133"/>
      <c r="HS373" s="133"/>
      <c r="HT373" s="133"/>
      <c r="HU373" s="133"/>
      <c r="HV373" s="133"/>
      <c r="HW373" s="133"/>
      <c r="HX373" s="133"/>
      <c r="HY373" s="133"/>
      <c r="HZ373" s="13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</row>
    <row r="374" spans="1:251" s="126" customFormat="1" ht="18" customHeight="1">
      <c r="A374" s="145" t="s">
        <v>90</v>
      </c>
      <c r="B374" s="146" t="s">
        <v>91</v>
      </c>
      <c r="C374" s="147">
        <v>6999.87</v>
      </c>
      <c r="GU374" s="132"/>
      <c r="GV374" s="132"/>
      <c r="GW374" s="132"/>
      <c r="GX374" s="132"/>
      <c r="GY374" s="132"/>
      <c r="GZ374" s="132"/>
      <c r="HA374" s="132"/>
      <c r="HB374" s="132"/>
      <c r="HC374" s="132"/>
      <c r="HD374" s="132"/>
      <c r="HE374" s="132"/>
      <c r="HF374" s="132"/>
      <c r="HG374" s="132"/>
      <c r="HH374" s="132"/>
      <c r="HI374" s="132"/>
      <c r="HJ374" s="132"/>
      <c r="HK374" s="132"/>
      <c r="HL374" s="132"/>
      <c r="HM374" s="132"/>
      <c r="HN374" s="132"/>
      <c r="HO374" s="132"/>
      <c r="HP374" s="132"/>
      <c r="HQ374" s="132"/>
      <c r="HR374" s="133"/>
      <c r="HS374" s="133"/>
      <c r="HT374" s="133"/>
      <c r="HU374" s="133"/>
      <c r="HV374" s="133"/>
      <c r="HW374" s="133"/>
      <c r="HX374" s="133"/>
      <c r="HY374" s="133"/>
      <c r="HZ374" s="133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</row>
    <row r="375" spans="1:251" s="126" customFormat="1" ht="18" customHeight="1">
      <c r="A375" s="148" t="s">
        <v>736</v>
      </c>
      <c r="B375" s="89" t="s">
        <v>737</v>
      </c>
      <c r="C375" s="149">
        <v>6999.87</v>
      </c>
      <c r="GU375" s="132"/>
      <c r="GV375" s="132"/>
      <c r="GW375" s="132"/>
      <c r="GX375" s="132"/>
      <c r="GY375" s="132"/>
      <c r="GZ375" s="132"/>
      <c r="HA375" s="132"/>
      <c r="HB375" s="132"/>
      <c r="HC375" s="132"/>
      <c r="HD375" s="132"/>
      <c r="HE375" s="132"/>
      <c r="HF375" s="132"/>
      <c r="HG375" s="132"/>
      <c r="HH375" s="132"/>
      <c r="HI375" s="132"/>
      <c r="HJ375" s="132"/>
      <c r="HK375" s="132"/>
      <c r="HL375" s="132"/>
      <c r="HM375" s="132"/>
      <c r="HN375" s="132"/>
      <c r="HO375" s="132"/>
      <c r="HP375" s="132"/>
      <c r="HQ375" s="132"/>
      <c r="HR375" s="133"/>
      <c r="HS375" s="133"/>
      <c r="HT375" s="133"/>
      <c r="HU375" s="133"/>
      <c r="HV375" s="133"/>
      <c r="HW375" s="133"/>
      <c r="HX375" s="133"/>
      <c r="HY375" s="133"/>
      <c r="HZ375" s="133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</row>
    <row r="376" spans="1:251" s="126" customFormat="1" ht="18" customHeight="1">
      <c r="A376" s="150" t="s">
        <v>738</v>
      </c>
      <c r="B376" s="90" t="s">
        <v>739</v>
      </c>
      <c r="C376" s="151">
        <v>6844.87</v>
      </c>
      <c r="GU376" s="132"/>
      <c r="GV376" s="132"/>
      <c r="GW376" s="132"/>
      <c r="GX376" s="132"/>
      <c r="GY376" s="132"/>
      <c r="GZ376" s="132"/>
      <c r="HA376" s="132"/>
      <c r="HB376" s="132"/>
      <c r="HC376" s="132"/>
      <c r="HD376" s="132"/>
      <c r="HE376" s="132"/>
      <c r="HF376" s="132"/>
      <c r="HG376" s="132"/>
      <c r="HH376" s="132"/>
      <c r="HI376" s="132"/>
      <c r="HJ376" s="132"/>
      <c r="HK376" s="132"/>
      <c r="HL376" s="132"/>
      <c r="HM376" s="132"/>
      <c r="HN376" s="132"/>
      <c r="HO376" s="132"/>
      <c r="HP376" s="132"/>
      <c r="HQ376" s="132"/>
      <c r="HR376" s="133"/>
      <c r="HS376" s="133"/>
      <c r="HT376" s="133"/>
      <c r="HU376" s="133"/>
      <c r="HV376" s="133"/>
      <c r="HW376" s="133"/>
      <c r="HX376" s="133"/>
      <c r="HY376" s="133"/>
      <c r="HZ376" s="133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</row>
    <row r="377" spans="1:251" s="126" customFormat="1" ht="18" customHeight="1">
      <c r="A377" s="150" t="s">
        <v>740</v>
      </c>
      <c r="B377" s="90" t="s">
        <v>741</v>
      </c>
      <c r="C377" s="151">
        <v>5</v>
      </c>
      <c r="GU377" s="132"/>
      <c r="GV377" s="132"/>
      <c r="GW377" s="132"/>
      <c r="GX377" s="132"/>
      <c r="GY377" s="132"/>
      <c r="GZ377" s="132"/>
      <c r="HA377" s="132"/>
      <c r="HB377" s="132"/>
      <c r="HC377" s="132"/>
      <c r="HD377" s="132"/>
      <c r="HE377" s="132"/>
      <c r="HF377" s="132"/>
      <c r="HG377" s="132"/>
      <c r="HH377" s="132"/>
      <c r="HI377" s="132"/>
      <c r="HJ377" s="132"/>
      <c r="HK377" s="132"/>
      <c r="HL377" s="132"/>
      <c r="HM377" s="132"/>
      <c r="HN377" s="132"/>
      <c r="HO377" s="132"/>
      <c r="HP377" s="132"/>
      <c r="HQ377" s="132"/>
      <c r="HR377" s="133"/>
      <c r="HS377" s="133"/>
      <c r="HT377" s="133"/>
      <c r="HU377" s="133"/>
      <c r="HV377" s="133"/>
      <c r="HW377" s="133"/>
      <c r="HX377" s="133"/>
      <c r="HY377" s="133"/>
      <c r="HZ377" s="133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</row>
    <row r="378" spans="1:251" s="126" customFormat="1" ht="18" customHeight="1">
      <c r="A378" s="150" t="s">
        <v>742</v>
      </c>
      <c r="B378" s="90" t="s">
        <v>743</v>
      </c>
      <c r="C378" s="151">
        <v>150</v>
      </c>
      <c r="GU378" s="132"/>
      <c r="GV378" s="132"/>
      <c r="GW378" s="132"/>
      <c r="GX378" s="132"/>
      <c r="GY378" s="132"/>
      <c r="GZ378" s="132"/>
      <c r="HA378" s="132"/>
      <c r="HB378" s="132"/>
      <c r="HC378" s="132"/>
      <c r="HD378" s="132"/>
      <c r="HE378" s="132"/>
      <c r="HF378" s="132"/>
      <c r="HG378" s="132"/>
      <c r="HH378" s="132"/>
      <c r="HI378" s="132"/>
      <c r="HJ378" s="132"/>
      <c r="HK378" s="132"/>
      <c r="HL378" s="132"/>
      <c r="HM378" s="132"/>
      <c r="HN378" s="132"/>
      <c r="HO378" s="132"/>
      <c r="HP378" s="132"/>
      <c r="HQ378" s="132"/>
      <c r="HR378" s="133"/>
      <c r="HS378" s="133"/>
      <c r="HT378" s="133"/>
      <c r="HU378" s="133"/>
      <c r="HV378" s="133"/>
      <c r="HW378" s="133"/>
      <c r="HX378" s="133"/>
      <c r="HY378" s="133"/>
      <c r="HZ378" s="133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</row>
  </sheetData>
  <sheetProtection/>
  <mergeCells count="2">
    <mergeCell ref="A1:C1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zoomScaleSheetLayoutView="100" workbookViewId="0" topLeftCell="A71">
      <selection activeCell="G86" sqref="G86"/>
    </sheetView>
  </sheetViews>
  <sheetFormatPr defaultColWidth="9.00390625" defaultRowHeight="14.25"/>
  <cols>
    <col min="1" max="1" width="39.00390625" style="92" customWidth="1"/>
    <col min="2" max="2" width="9.50390625" style="92" customWidth="1"/>
    <col min="3" max="3" width="39.875" style="92" customWidth="1"/>
    <col min="4" max="4" width="9.375" style="92" customWidth="1"/>
    <col min="5" max="5" width="12.625" style="92" bestFit="1" customWidth="1"/>
    <col min="6" max="16384" width="9.00390625" style="92" customWidth="1"/>
  </cols>
  <sheetData>
    <row r="1" spans="1:4" s="92" customFormat="1" ht="27.75" customHeight="1">
      <c r="A1" s="94" t="s">
        <v>744</v>
      </c>
      <c r="B1" s="94"/>
      <c r="C1" s="94"/>
      <c r="D1" s="94"/>
    </row>
    <row r="2" spans="1:4" s="92" customFormat="1" ht="18.75" customHeight="1">
      <c r="A2" s="95"/>
      <c r="B2" s="95"/>
      <c r="C2" s="95"/>
      <c r="D2" s="95"/>
    </row>
    <row r="3" spans="1:4" s="92" customFormat="1" ht="18" customHeight="1">
      <c r="A3" s="96" t="s">
        <v>745</v>
      </c>
      <c r="B3" s="97"/>
      <c r="C3" s="98" t="s">
        <v>2</v>
      </c>
      <c r="D3" s="98"/>
    </row>
    <row r="4" spans="1:4" s="92" customFormat="1" ht="21" customHeight="1">
      <c r="A4" s="99" t="s">
        <v>746</v>
      </c>
      <c r="B4" s="99" t="s">
        <v>747</v>
      </c>
      <c r="C4" s="99" t="s">
        <v>748</v>
      </c>
      <c r="D4" s="99" t="s">
        <v>747</v>
      </c>
    </row>
    <row r="5" spans="1:4" s="93" customFormat="1" ht="21" customHeight="1">
      <c r="A5" s="100" t="s">
        <v>749</v>
      </c>
      <c r="B5" s="101">
        <v>30300</v>
      </c>
      <c r="C5" s="100" t="s">
        <v>750</v>
      </c>
      <c r="D5" s="102">
        <v>298635</v>
      </c>
    </row>
    <row r="6" spans="1:4" s="93" customFormat="1" ht="21" customHeight="1">
      <c r="A6" s="103" t="s">
        <v>751</v>
      </c>
      <c r="B6" s="104">
        <f>B7+B14+B52</f>
        <v>175663</v>
      </c>
      <c r="C6" s="103" t="s">
        <v>752</v>
      </c>
      <c r="D6" s="104">
        <f>SUM(D7,D14,D52)</f>
        <v>0</v>
      </c>
    </row>
    <row r="7" spans="1:4" s="93" customFormat="1" ht="21" customHeight="1">
      <c r="A7" s="103" t="s">
        <v>753</v>
      </c>
      <c r="B7" s="104">
        <f>SUM(B8:B13)</f>
        <v>4205</v>
      </c>
      <c r="C7" s="103" t="s">
        <v>754</v>
      </c>
      <c r="D7" s="104">
        <f>SUM(D8:D13)</f>
        <v>0</v>
      </c>
    </row>
    <row r="8" spans="1:4" s="93" customFormat="1" ht="21" customHeight="1">
      <c r="A8" s="105" t="s">
        <v>755</v>
      </c>
      <c r="B8" s="106"/>
      <c r="C8" s="105" t="s">
        <v>756</v>
      </c>
      <c r="D8" s="107"/>
    </row>
    <row r="9" spans="1:4" s="93" customFormat="1" ht="21" customHeight="1">
      <c r="A9" s="105" t="s">
        <v>757</v>
      </c>
      <c r="B9" s="106">
        <v>83</v>
      </c>
      <c r="C9" s="105" t="s">
        <v>758</v>
      </c>
      <c r="D9" s="107"/>
    </row>
    <row r="10" spans="1:4" s="93" customFormat="1" ht="21" customHeight="1">
      <c r="A10" s="105" t="s">
        <v>759</v>
      </c>
      <c r="B10" s="106"/>
      <c r="C10" s="105" t="s">
        <v>760</v>
      </c>
      <c r="D10" s="107"/>
    </row>
    <row r="11" spans="1:4" s="93" customFormat="1" ht="21" customHeight="1">
      <c r="A11" s="105" t="s">
        <v>761</v>
      </c>
      <c r="B11" s="106"/>
      <c r="C11" s="105" t="s">
        <v>762</v>
      </c>
      <c r="D11" s="107"/>
    </row>
    <row r="12" spans="1:4" s="93" customFormat="1" ht="21" customHeight="1">
      <c r="A12" s="105" t="s">
        <v>763</v>
      </c>
      <c r="B12" s="106">
        <v>4122</v>
      </c>
      <c r="C12" s="105" t="s">
        <v>764</v>
      </c>
      <c r="D12" s="107"/>
    </row>
    <row r="13" spans="1:4" s="93" customFormat="1" ht="21" customHeight="1">
      <c r="A13" s="105" t="s">
        <v>765</v>
      </c>
      <c r="B13" s="106"/>
      <c r="C13" s="105" t="s">
        <v>766</v>
      </c>
      <c r="D13" s="107"/>
    </row>
    <row r="14" spans="1:4" s="93" customFormat="1" ht="21" customHeight="1">
      <c r="A14" s="103" t="s">
        <v>767</v>
      </c>
      <c r="B14" s="104">
        <f>SUM(B15:B51)</f>
        <v>164589</v>
      </c>
      <c r="C14" s="103" t="s">
        <v>768</v>
      </c>
      <c r="D14" s="104">
        <f>SUM(D15:D51)</f>
        <v>0</v>
      </c>
    </row>
    <row r="15" spans="1:4" s="93" customFormat="1" ht="21" customHeight="1">
      <c r="A15" s="105" t="s">
        <v>769</v>
      </c>
      <c r="B15" s="106">
        <v>-1353</v>
      </c>
      <c r="C15" s="105" t="s">
        <v>770</v>
      </c>
      <c r="D15" s="107"/>
    </row>
    <row r="16" spans="1:4" s="93" customFormat="1" ht="21" customHeight="1">
      <c r="A16" s="105" t="s">
        <v>771</v>
      </c>
      <c r="B16" s="106">
        <v>50519</v>
      </c>
      <c r="C16" s="105" t="s">
        <v>772</v>
      </c>
      <c r="D16" s="107"/>
    </row>
    <row r="17" spans="1:4" s="93" customFormat="1" ht="21" customHeight="1">
      <c r="A17" s="105" t="s">
        <v>773</v>
      </c>
      <c r="B17" s="106">
        <v>9888</v>
      </c>
      <c r="C17" s="105" t="s">
        <v>774</v>
      </c>
      <c r="D17" s="107"/>
    </row>
    <row r="18" spans="1:4" s="93" customFormat="1" ht="21" customHeight="1">
      <c r="A18" s="105" t="s">
        <v>775</v>
      </c>
      <c r="B18" s="106">
        <v>4911</v>
      </c>
      <c r="C18" s="105" t="s">
        <v>776</v>
      </c>
      <c r="D18" s="107"/>
    </row>
    <row r="19" spans="1:4" s="93" customFormat="1" ht="21" customHeight="1">
      <c r="A19" s="105" t="s">
        <v>777</v>
      </c>
      <c r="B19" s="106"/>
      <c r="C19" s="105" t="s">
        <v>778</v>
      </c>
      <c r="D19" s="107"/>
    </row>
    <row r="20" spans="1:4" s="93" customFormat="1" ht="21" customHeight="1">
      <c r="A20" s="105" t="s">
        <v>779</v>
      </c>
      <c r="B20" s="106"/>
      <c r="C20" s="105" t="s">
        <v>780</v>
      </c>
      <c r="D20" s="107"/>
    </row>
    <row r="21" spans="1:4" s="93" customFormat="1" ht="21" customHeight="1">
      <c r="A21" s="105" t="s">
        <v>781</v>
      </c>
      <c r="B21" s="106"/>
      <c r="C21" s="105" t="s">
        <v>782</v>
      </c>
      <c r="D21" s="107"/>
    </row>
    <row r="22" spans="1:4" s="93" customFormat="1" ht="21" customHeight="1">
      <c r="A22" s="105" t="s">
        <v>783</v>
      </c>
      <c r="B22" s="106">
        <v>8274</v>
      </c>
      <c r="C22" s="105" t="s">
        <v>784</v>
      </c>
      <c r="D22" s="107"/>
    </row>
    <row r="23" spans="1:4" s="93" customFormat="1" ht="21" customHeight="1">
      <c r="A23" s="105" t="s">
        <v>785</v>
      </c>
      <c r="B23" s="106">
        <v>1370</v>
      </c>
      <c r="C23" s="105" t="s">
        <v>786</v>
      </c>
      <c r="D23" s="107"/>
    </row>
    <row r="24" spans="1:4" s="93" customFormat="1" ht="21" customHeight="1">
      <c r="A24" s="105" t="s">
        <v>787</v>
      </c>
      <c r="B24" s="106">
        <v>2498</v>
      </c>
      <c r="C24" s="105" t="s">
        <v>788</v>
      </c>
      <c r="D24" s="107"/>
    </row>
    <row r="25" spans="1:4" s="93" customFormat="1" ht="21" customHeight="1">
      <c r="A25" s="105" t="s">
        <v>789</v>
      </c>
      <c r="B25" s="106"/>
      <c r="C25" s="105" t="s">
        <v>790</v>
      </c>
      <c r="D25" s="107"/>
    </row>
    <row r="26" spans="1:4" s="93" customFormat="1" ht="27" customHeight="1">
      <c r="A26" s="105" t="s">
        <v>791</v>
      </c>
      <c r="B26" s="106">
        <v>35943</v>
      </c>
      <c r="C26" s="105" t="s">
        <v>792</v>
      </c>
      <c r="D26" s="107"/>
    </row>
    <row r="27" spans="1:4" s="93" customFormat="1" ht="18" customHeight="1">
      <c r="A27" s="105" t="s">
        <v>793</v>
      </c>
      <c r="B27" s="106"/>
      <c r="C27" s="105" t="s">
        <v>794</v>
      </c>
      <c r="D27" s="107"/>
    </row>
    <row r="28" spans="1:4" s="93" customFormat="1" ht="21.75" customHeight="1">
      <c r="A28" s="105" t="s">
        <v>795</v>
      </c>
      <c r="B28" s="106"/>
      <c r="C28" s="105" t="s">
        <v>796</v>
      </c>
      <c r="D28" s="107"/>
    </row>
    <row r="29" spans="1:4" s="93" customFormat="1" ht="21.75" customHeight="1">
      <c r="A29" s="105" t="s">
        <v>797</v>
      </c>
      <c r="B29" s="106"/>
      <c r="C29" s="105" t="s">
        <v>798</v>
      </c>
      <c r="D29" s="107"/>
    </row>
    <row r="30" spans="1:4" s="93" customFormat="1" ht="21.75" customHeight="1">
      <c r="A30" s="105" t="s">
        <v>799</v>
      </c>
      <c r="B30" s="106">
        <v>1195</v>
      </c>
      <c r="C30" s="105" t="s">
        <v>800</v>
      </c>
      <c r="D30" s="107"/>
    </row>
    <row r="31" spans="1:4" s="93" customFormat="1" ht="21.75" customHeight="1">
      <c r="A31" s="105" t="s">
        <v>801</v>
      </c>
      <c r="B31" s="106">
        <v>14822</v>
      </c>
      <c r="C31" s="105" t="s">
        <v>802</v>
      </c>
      <c r="D31" s="107"/>
    </row>
    <row r="32" spans="1:4" s="93" customFormat="1" ht="21.75" customHeight="1">
      <c r="A32" s="105" t="s">
        <v>803</v>
      </c>
      <c r="B32" s="106">
        <v>88</v>
      </c>
      <c r="C32" s="105" t="s">
        <v>804</v>
      </c>
      <c r="D32" s="107"/>
    </row>
    <row r="33" spans="1:4" s="93" customFormat="1" ht="30" customHeight="1">
      <c r="A33" s="105" t="s">
        <v>805</v>
      </c>
      <c r="B33" s="106">
        <v>634</v>
      </c>
      <c r="C33" s="105" t="s">
        <v>806</v>
      </c>
      <c r="D33" s="107"/>
    </row>
    <row r="34" spans="1:4" s="93" customFormat="1" ht="30" customHeight="1">
      <c r="A34" s="105" t="s">
        <v>807</v>
      </c>
      <c r="B34" s="106">
        <v>16763</v>
      </c>
      <c r="C34" s="105" t="s">
        <v>808</v>
      </c>
      <c r="D34" s="107"/>
    </row>
    <row r="35" spans="1:4" s="93" customFormat="1" ht="21.75" customHeight="1">
      <c r="A35" s="105" t="s">
        <v>809</v>
      </c>
      <c r="B35" s="106">
        <v>3157</v>
      </c>
      <c r="C35" s="105" t="s">
        <v>810</v>
      </c>
      <c r="D35" s="107"/>
    </row>
    <row r="36" spans="1:4" s="93" customFormat="1" ht="21.75" customHeight="1">
      <c r="A36" s="105" t="s">
        <v>811</v>
      </c>
      <c r="B36" s="106">
        <v>1106</v>
      </c>
      <c r="C36" s="105" t="s">
        <v>812</v>
      </c>
      <c r="D36" s="107"/>
    </row>
    <row r="37" spans="1:4" s="93" customFormat="1" ht="21.75" customHeight="1">
      <c r="A37" s="105" t="s">
        <v>813</v>
      </c>
      <c r="B37" s="106"/>
      <c r="C37" s="105" t="s">
        <v>814</v>
      </c>
      <c r="D37" s="107"/>
    </row>
    <row r="38" spans="1:4" s="93" customFormat="1" ht="21.75" customHeight="1">
      <c r="A38" s="105" t="s">
        <v>815</v>
      </c>
      <c r="B38" s="106">
        <v>13593</v>
      </c>
      <c r="C38" s="105" t="s">
        <v>816</v>
      </c>
      <c r="D38" s="107"/>
    </row>
    <row r="39" spans="1:4" s="93" customFormat="1" ht="21.75" customHeight="1">
      <c r="A39" s="105" t="s">
        <v>817</v>
      </c>
      <c r="B39" s="106">
        <v>1088</v>
      </c>
      <c r="C39" s="105" t="s">
        <v>818</v>
      </c>
      <c r="D39" s="107"/>
    </row>
    <row r="40" spans="1:4" s="93" customFormat="1" ht="30" customHeight="1">
      <c r="A40" s="105" t="s">
        <v>819</v>
      </c>
      <c r="B40" s="106"/>
      <c r="C40" s="105" t="s">
        <v>820</v>
      </c>
      <c r="D40" s="107"/>
    </row>
    <row r="41" spans="1:4" s="93" customFormat="1" ht="30" customHeight="1">
      <c r="A41" s="105" t="s">
        <v>821</v>
      </c>
      <c r="B41" s="106"/>
      <c r="C41" s="105" t="s">
        <v>822</v>
      </c>
      <c r="D41" s="107"/>
    </row>
    <row r="42" spans="1:4" s="93" customFormat="1" ht="21.75" customHeight="1">
      <c r="A42" s="105" t="s">
        <v>823</v>
      </c>
      <c r="B42" s="106"/>
      <c r="C42" s="105" t="s">
        <v>824</v>
      </c>
      <c r="D42" s="107"/>
    </row>
    <row r="43" spans="1:4" s="93" customFormat="1" ht="21.75" customHeight="1">
      <c r="A43" s="105" t="s">
        <v>825</v>
      </c>
      <c r="B43" s="106"/>
      <c r="C43" s="105" t="s">
        <v>826</v>
      </c>
      <c r="D43" s="107"/>
    </row>
    <row r="44" spans="1:4" s="93" customFormat="1" ht="21.75" customHeight="1">
      <c r="A44" s="105" t="s">
        <v>827</v>
      </c>
      <c r="B44" s="106">
        <v>93</v>
      </c>
      <c r="C44" s="105" t="s">
        <v>828</v>
      </c>
      <c r="D44" s="107"/>
    </row>
    <row r="45" spans="1:4" s="93" customFormat="1" ht="30" customHeight="1">
      <c r="A45" s="105" t="s">
        <v>829</v>
      </c>
      <c r="B45" s="106"/>
      <c r="C45" s="105" t="s">
        <v>830</v>
      </c>
      <c r="D45" s="107"/>
    </row>
    <row r="46" spans="1:4" s="93" customFormat="1" ht="30" customHeight="1">
      <c r="A46" s="105" t="s">
        <v>831</v>
      </c>
      <c r="B46" s="106"/>
      <c r="C46" s="105" t="s">
        <v>832</v>
      </c>
      <c r="D46" s="107"/>
    </row>
    <row r="47" spans="1:4" s="93" customFormat="1" ht="21.75" customHeight="1">
      <c r="A47" s="105" t="s">
        <v>833</v>
      </c>
      <c r="B47" s="108"/>
      <c r="C47" s="105" t="s">
        <v>834</v>
      </c>
      <c r="D47" s="107"/>
    </row>
    <row r="48" spans="1:4" s="93" customFormat="1" ht="21.75" customHeight="1">
      <c r="A48" s="109" t="s">
        <v>835</v>
      </c>
      <c r="B48" s="110"/>
      <c r="C48" s="109" t="s">
        <v>836</v>
      </c>
      <c r="D48" s="107"/>
    </row>
    <row r="49" spans="1:4" s="93" customFormat="1" ht="21.75" customHeight="1">
      <c r="A49" s="109" t="s">
        <v>837</v>
      </c>
      <c r="B49" s="110"/>
      <c r="C49" s="109" t="s">
        <v>838</v>
      </c>
      <c r="D49" s="107"/>
    </row>
    <row r="50" spans="1:4" s="93" customFormat="1" ht="21.75" customHeight="1">
      <c r="A50" s="109" t="s">
        <v>839</v>
      </c>
      <c r="B50" s="110"/>
      <c r="C50" s="109" t="s">
        <v>840</v>
      </c>
      <c r="D50" s="107"/>
    </row>
    <row r="51" spans="1:4" s="93" customFormat="1" ht="21.75" customHeight="1">
      <c r="A51" s="105" t="s">
        <v>841</v>
      </c>
      <c r="B51" s="106"/>
      <c r="C51" s="105" t="s">
        <v>842</v>
      </c>
      <c r="D51" s="107"/>
    </row>
    <row r="52" spans="1:4" s="93" customFormat="1" ht="21.75" customHeight="1">
      <c r="A52" s="103" t="s">
        <v>843</v>
      </c>
      <c r="B52" s="104">
        <f>SUM(B53:B73)</f>
        <v>6869</v>
      </c>
      <c r="C52" s="103" t="s">
        <v>844</v>
      </c>
      <c r="D52" s="111">
        <f>SUM(D53:D73)</f>
        <v>0</v>
      </c>
    </row>
    <row r="53" spans="1:4" s="93" customFormat="1" ht="21.75" customHeight="1">
      <c r="A53" s="112" t="s">
        <v>845</v>
      </c>
      <c r="B53" s="101">
        <v>113</v>
      </c>
      <c r="C53" s="112" t="s">
        <v>845</v>
      </c>
      <c r="D53" s="107"/>
    </row>
    <row r="54" spans="1:4" s="93" customFormat="1" ht="21.75" customHeight="1">
      <c r="A54" s="112" t="s">
        <v>846</v>
      </c>
      <c r="B54" s="101"/>
      <c r="C54" s="112" t="s">
        <v>846</v>
      </c>
      <c r="D54" s="107"/>
    </row>
    <row r="55" spans="1:4" s="93" customFormat="1" ht="21.75" customHeight="1">
      <c r="A55" s="112" t="s">
        <v>847</v>
      </c>
      <c r="B55" s="101"/>
      <c r="C55" s="112" t="s">
        <v>847</v>
      </c>
      <c r="D55" s="107"/>
    </row>
    <row r="56" spans="1:4" s="93" customFormat="1" ht="21.75" customHeight="1">
      <c r="A56" s="112" t="s">
        <v>848</v>
      </c>
      <c r="B56" s="101">
        <v>30</v>
      </c>
      <c r="C56" s="112" t="s">
        <v>848</v>
      </c>
      <c r="D56" s="107"/>
    </row>
    <row r="57" spans="1:4" s="93" customFormat="1" ht="21.75" customHeight="1">
      <c r="A57" s="112" t="s">
        <v>849</v>
      </c>
      <c r="B57" s="101"/>
      <c r="C57" s="112" t="s">
        <v>849</v>
      </c>
      <c r="D57" s="107"/>
    </row>
    <row r="58" spans="1:4" s="93" customFormat="1" ht="21.75" customHeight="1">
      <c r="A58" s="112" t="s">
        <v>850</v>
      </c>
      <c r="B58" s="101"/>
      <c r="C58" s="112" t="s">
        <v>850</v>
      </c>
      <c r="D58" s="107"/>
    </row>
    <row r="59" spans="1:4" s="93" customFormat="1" ht="21.75" customHeight="1">
      <c r="A59" s="112" t="s">
        <v>851</v>
      </c>
      <c r="B59" s="101"/>
      <c r="C59" s="112" t="s">
        <v>851</v>
      </c>
      <c r="D59" s="107"/>
    </row>
    <row r="60" spans="1:4" s="93" customFormat="1" ht="21.75" customHeight="1">
      <c r="A60" s="112" t="s">
        <v>852</v>
      </c>
      <c r="B60" s="101"/>
      <c r="C60" s="112" t="s">
        <v>852</v>
      </c>
      <c r="D60" s="107"/>
    </row>
    <row r="61" spans="1:4" s="93" customFormat="1" ht="21.75" customHeight="1">
      <c r="A61" s="112" t="s">
        <v>853</v>
      </c>
      <c r="B61" s="101">
        <v>176</v>
      </c>
      <c r="C61" s="112" t="s">
        <v>853</v>
      </c>
      <c r="D61" s="107"/>
    </row>
    <row r="62" spans="1:4" s="93" customFormat="1" ht="21.75" customHeight="1">
      <c r="A62" s="112" t="s">
        <v>854</v>
      </c>
      <c r="B62" s="101"/>
      <c r="C62" s="112" t="s">
        <v>854</v>
      </c>
      <c r="D62" s="107"/>
    </row>
    <row r="63" spans="1:4" s="93" customFormat="1" ht="21.75" customHeight="1">
      <c r="A63" s="112" t="s">
        <v>855</v>
      </c>
      <c r="B63" s="101"/>
      <c r="C63" s="112" t="s">
        <v>855</v>
      </c>
      <c r="D63" s="107"/>
    </row>
    <row r="64" spans="1:4" s="93" customFormat="1" ht="21.75" customHeight="1">
      <c r="A64" s="112" t="s">
        <v>856</v>
      </c>
      <c r="B64" s="101">
        <v>5850</v>
      </c>
      <c r="C64" s="112" t="s">
        <v>856</v>
      </c>
      <c r="D64" s="107"/>
    </row>
    <row r="65" spans="1:4" s="93" customFormat="1" ht="21.75" customHeight="1">
      <c r="A65" s="112" t="s">
        <v>857</v>
      </c>
      <c r="B65" s="101"/>
      <c r="C65" s="112" t="s">
        <v>857</v>
      </c>
      <c r="D65" s="107"/>
    </row>
    <row r="66" spans="1:4" s="93" customFormat="1" ht="21.75" customHeight="1">
      <c r="A66" s="112" t="s">
        <v>858</v>
      </c>
      <c r="B66" s="101"/>
      <c r="C66" s="112" t="s">
        <v>858</v>
      </c>
      <c r="D66" s="107"/>
    </row>
    <row r="67" spans="1:4" s="93" customFormat="1" ht="21.75" customHeight="1">
      <c r="A67" s="112" t="s">
        <v>859</v>
      </c>
      <c r="B67" s="101">
        <v>700</v>
      </c>
      <c r="C67" s="112" t="s">
        <v>859</v>
      </c>
      <c r="D67" s="107"/>
    </row>
    <row r="68" spans="1:4" s="93" customFormat="1" ht="21.75" customHeight="1">
      <c r="A68" s="112" t="s">
        <v>860</v>
      </c>
      <c r="B68" s="101"/>
      <c r="C68" s="112" t="s">
        <v>860</v>
      </c>
      <c r="D68" s="107"/>
    </row>
    <row r="69" spans="1:4" s="93" customFormat="1" ht="21.75" customHeight="1">
      <c r="A69" s="112" t="s">
        <v>861</v>
      </c>
      <c r="B69" s="101"/>
      <c r="C69" s="112" t="s">
        <v>861</v>
      </c>
      <c r="D69" s="107"/>
    </row>
    <row r="70" spans="1:4" s="93" customFormat="1" ht="21.75" customHeight="1">
      <c r="A70" s="112" t="s">
        <v>862</v>
      </c>
      <c r="B70" s="101"/>
      <c r="C70" s="112" t="s">
        <v>862</v>
      </c>
      <c r="D70" s="107"/>
    </row>
    <row r="71" spans="1:4" s="93" customFormat="1" ht="21.75" customHeight="1">
      <c r="A71" s="112" t="s">
        <v>863</v>
      </c>
      <c r="B71" s="101"/>
      <c r="C71" s="112" t="s">
        <v>863</v>
      </c>
      <c r="D71" s="107"/>
    </row>
    <row r="72" spans="1:4" s="93" customFormat="1" ht="21.75" customHeight="1">
      <c r="A72" s="112" t="s">
        <v>864</v>
      </c>
      <c r="B72" s="101"/>
      <c r="C72" s="112" t="s">
        <v>864</v>
      </c>
      <c r="D72" s="107"/>
    </row>
    <row r="73" spans="1:4" s="93" customFormat="1" ht="21.75" customHeight="1">
      <c r="A73" s="112" t="s">
        <v>89</v>
      </c>
      <c r="B73" s="101"/>
      <c r="C73" s="112" t="s">
        <v>89</v>
      </c>
      <c r="D73" s="107"/>
    </row>
    <row r="74" spans="1:4" s="93" customFormat="1" ht="21.75" customHeight="1">
      <c r="A74" s="103" t="s">
        <v>865</v>
      </c>
      <c r="B74" s="104">
        <f>B75+B76</f>
        <v>0</v>
      </c>
      <c r="C74" s="103" t="s">
        <v>866</v>
      </c>
      <c r="D74" s="111">
        <f>SUM(D75:D76)</f>
        <v>0</v>
      </c>
    </row>
    <row r="75" spans="1:4" s="93" customFormat="1" ht="21.75" customHeight="1">
      <c r="A75" s="105" t="s">
        <v>867</v>
      </c>
      <c r="B75" s="106"/>
      <c r="C75" s="105" t="s">
        <v>868</v>
      </c>
      <c r="D75" s="107"/>
    </row>
    <row r="76" spans="1:4" s="93" customFormat="1" ht="21.75" customHeight="1">
      <c r="A76" s="105" t="s">
        <v>869</v>
      </c>
      <c r="B76" s="106"/>
      <c r="C76" s="105" t="s">
        <v>870</v>
      </c>
      <c r="D76" s="107"/>
    </row>
    <row r="77" spans="1:4" s="93" customFormat="1" ht="21.75" customHeight="1">
      <c r="A77" s="103" t="s">
        <v>871</v>
      </c>
      <c r="B77" s="104">
        <f>SUM(B78:B80)</f>
        <v>0</v>
      </c>
      <c r="C77" s="103" t="s">
        <v>872</v>
      </c>
      <c r="D77" s="113"/>
    </row>
    <row r="78" spans="1:4" s="93" customFormat="1" ht="21.75" customHeight="1">
      <c r="A78" s="105" t="s">
        <v>873</v>
      </c>
      <c r="B78" s="106"/>
      <c r="C78" s="105"/>
      <c r="D78" s="107"/>
    </row>
    <row r="79" spans="1:4" s="93" customFormat="1" ht="21.75" customHeight="1">
      <c r="A79" s="105" t="s">
        <v>874</v>
      </c>
      <c r="B79" s="114"/>
      <c r="C79" s="115"/>
      <c r="D79" s="116"/>
    </row>
    <row r="80" spans="1:4" s="93" customFormat="1" ht="21.75" customHeight="1">
      <c r="A80" s="105" t="s">
        <v>875</v>
      </c>
      <c r="B80" s="114"/>
      <c r="C80" s="115"/>
      <c r="D80" s="116"/>
    </row>
    <row r="81" spans="1:4" s="93" customFormat="1" ht="21.75" customHeight="1">
      <c r="A81" s="117" t="s">
        <v>876</v>
      </c>
      <c r="B81" s="118">
        <v>5000</v>
      </c>
      <c r="C81" s="119" t="s">
        <v>877</v>
      </c>
      <c r="D81" s="120"/>
    </row>
    <row r="82" spans="1:4" s="93" customFormat="1" ht="21.75" customHeight="1">
      <c r="A82" s="117" t="s">
        <v>878</v>
      </c>
      <c r="B82" s="114"/>
      <c r="C82" s="117" t="s">
        <v>879</v>
      </c>
      <c r="D82" s="121"/>
    </row>
    <row r="83" spans="1:4" s="93" customFormat="1" ht="21.75" customHeight="1">
      <c r="A83" s="117" t="s">
        <v>880</v>
      </c>
      <c r="B83" s="114"/>
      <c r="C83" s="117" t="s">
        <v>881</v>
      </c>
      <c r="D83" s="122"/>
    </row>
    <row r="84" spans="1:4" s="93" customFormat="1" ht="21.75" customHeight="1">
      <c r="A84" s="105" t="s">
        <v>882</v>
      </c>
      <c r="B84" s="114"/>
      <c r="C84" s="105" t="s">
        <v>883</v>
      </c>
      <c r="D84" s="122"/>
    </row>
    <row r="85" spans="1:4" s="93" customFormat="1" ht="21.75" customHeight="1">
      <c r="A85" s="105" t="s">
        <v>884</v>
      </c>
      <c r="B85" s="114"/>
      <c r="C85" s="105" t="s">
        <v>885</v>
      </c>
      <c r="D85" s="122"/>
    </row>
    <row r="86" spans="1:4" s="93" customFormat="1" ht="21.75" customHeight="1">
      <c r="A86" s="105" t="s">
        <v>886</v>
      </c>
      <c r="B86" s="114"/>
      <c r="C86" s="105" t="s">
        <v>886</v>
      </c>
      <c r="D86" s="122"/>
    </row>
    <row r="87" spans="1:4" s="93" customFormat="1" ht="21.75" customHeight="1">
      <c r="A87" s="117" t="s">
        <v>887</v>
      </c>
      <c r="B87" s="123"/>
      <c r="C87" s="119" t="s">
        <v>727</v>
      </c>
      <c r="D87" s="102">
        <v>1415</v>
      </c>
    </row>
    <row r="88" spans="1:4" s="93" customFormat="1" ht="21.75" customHeight="1">
      <c r="A88" s="105"/>
      <c r="B88" s="114"/>
      <c r="C88" s="119" t="s">
        <v>888</v>
      </c>
      <c r="D88" s="122"/>
    </row>
    <row r="89" spans="1:4" s="93" customFormat="1" ht="21.75" customHeight="1">
      <c r="A89" s="117" t="s">
        <v>889</v>
      </c>
      <c r="B89" s="101">
        <v>89087</v>
      </c>
      <c r="C89" s="117" t="s">
        <v>890</v>
      </c>
      <c r="D89" s="102"/>
    </row>
    <row r="90" spans="1:4" s="93" customFormat="1" ht="21.75" customHeight="1">
      <c r="A90" s="117"/>
      <c r="B90" s="101"/>
      <c r="C90" s="105" t="s">
        <v>891</v>
      </c>
      <c r="D90" s="102"/>
    </row>
    <row r="91" spans="1:4" s="93" customFormat="1" ht="21.75" customHeight="1">
      <c r="A91" s="124" t="s">
        <v>892</v>
      </c>
      <c r="B91" s="104">
        <f>SUM(B5:B6,B74,B77,B81,B82,B87,B89)</f>
        <v>300050</v>
      </c>
      <c r="C91" s="124" t="s">
        <v>892</v>
      </c>
      <c r="D91" s="104">
        <f>D5+D6+D74+D81+D87+D88+D89</f>
        <v>300050</v>
      </c>
    </row>
    <row r="92" s="92" customFormat="1" ht="13.5">
      <c r="C92" s="125"/>
    </row>
  </sheetData>
  <sheetProtection selectLockedCells="1" selectUnlockedCells="1"/>
  <mergeCells count="3">
    <mergeCell ref="A1:D1"/>
    <mergeCell ref="A2:D2"/>
    <mergeCell ref="C3:D3"/>
  </mergeCells>
  <printOptions horizontalCentered="1"/>
  <pageMargins left="0.7513888888888889" right="0.7513888888888889" top="1" bottom="1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workbookViewId="0" topLeftCell="A1">
      <selection activeCell="B13" sqref="B13"/>
    </sheetView>
  </sheetViews>
  <sheetFormatPr defaultColWidth="8.00390625" defaultRowHeight="12.75" customHeight="1"/>
  <cols>
    <col min="1" max="1" width="11.00390625" style="75" customWidth="1"/>
    <col min="2" max="2" width="36.25390625" style="75" customWidth="1"/>
    <col min="3" max="3" width="15.625" style="76" customWidth="1"/>
    <col min="4" max="4" width="8.00390625" style="75" customWidth="1"/>
    <col min="5" max="245" width="8.00390625" style="77" customWidth="1"/>
  </cols>
  <sheetData>
    <row r="1" spans="1:3" s="75" customFormat="1" ht="41.25" customHeight="1">
      <c r="A1" s="78" t="s">
        <v>893</v>
      </c>
      <c r="B1" s="79"/>
      <c r="C1" s="80"/>
    </row>
    <row r="2" spans="1:3" s="75" customFormat="1" ht="18.75" customHeight="1">
      <c r="A2" s="81" t="s">
        <v>894</v>
      </c>
      <c r="B2" s="82"/>
      <c r="C2" s="83" t="s">
        <v>895</v>
      </c>
    </row>
    <row r="3" spans="1:3" s="75" customFormat="1" ht="45.75" customHeight="1">
      <c r="A3" s="84" t="s">
        <v>39</v>
      </c>
      <c r="B3" s="84" t="s">
        <v>896</v>
      </c>
      <c r="C3" s="85" t="s">
        <v>897</v>
      </c>
    </row>
    <row r="4" spans="1:3" s="75" customFormat="1" ht="24" customHeight="1">
      <c r="A4" s="86" t="s">
        <v>897</v>
      </c>
      <c r="B4" s="87"/>
      <c r="C4" s="88">
        <v>67842.552896</v>
      </c>
    </row>
    <row r="5" spans="1:3" s="75" customFormat="1" ht="24" customHeight="1">
      <c r="A5" s="89" t="s">
        <v>66</v>
      </c>
      <c r="B5" s="89" t="s">
        <v>67</v>
      </c>
      <c r="C5" s="88">
        <v>62110.296896</v>
      </c>
    </row>
    <row r="6" spans="1:3" s="75" customFormat="1" ht="24" customHeight="1">
      <c r="A6" s="89" t="s">
        <v>898</v>
      </c>
      <c r="B6" s="89" t="s">
        <v>899</v>
      </c>
      <c r="C6" s="88">
        <v>62110.296896</v>
      </c>
    </row>
    <row r="7" spans="1:3" s="75" customFormat="1" ht="24" customHeight="1">
      <c r="A7" s="90" t="s">
        <v>900</v>
      </c>
      <c r="B7" s="90" t="s">
        <v>901</v>
      </c>
      <c r="C7" s="91">
        <v>20000</v>
      </c>
    </row>
    <row r="8" spans="1:3" s="75" customFormat="1" ht="24" customHeight="1">
      <c r="A8" s="90" t="s">
        <v>902</v>
      </c>
      <c r="B8" s="90" t="s">
        <v>903</v>
      </c>
      <c r="C8" s="91">
        <v>898.43</v>
      </c>
    </row>
    <row r="9" spans="1:3" s="75" customFormat="1" ht="24" customHeight="1">
      <c r="A9" s="90" t="s">
        <v>904</v>
      </c>
      <c r="B9" s="90" t="s">
        <v>905</v>
      </c>
      <c r="C9" s="91">
        <v>41211.866896</v>
      </c>
    </row>
    <row r="10" spans="1:3" s="75" customFormat="1" ht="24" customHeight="1">
      <c r="A10" s="89" t="s">
        <v>68</v>
      </c>
      <c r="B10" s="89" t="s">
        <v>69</v>
      </c>
      <c r="C10" s="88">
        <v>531.6</v>
      </c>
    </row>
    <row r="11" spans="1:3" s="75" customFormat="1" ht="24" customHeight="1">
      <c r="A11" s="89" t="s">
        <v>906</v>
      </c>
      <c r="B11" s="89" t="s">
        <v>907</v>
      </c>
      <c r="C11" s="88">
        <v>531.6</v>
      </c>
    </row>
    <row r="12" spans="1:3" s="75" customFormat="1" ht="24" customHeight="1">
      <c r="A12" s="90" t="s">
        <v>908</v>
      </c>
      <c r="B12" s="90" t="s">
        <v>909</v>
      </c>
      <c r="C12" s="91">
        <v>331.6</v>
      </c>
    </row>
    <row r="13" spans="1:3" s="75" customFormat="1" ht="24" customHeight="1">
      <c r="A13" s="90" t="s">
        <v>910</v>
      </c>
      <c r="B13" s="90" t="s">
        <v>911</v>
      </c>
      <c r="C13" s="91">
        <v>200</v>
      </c>
    </row>
    <row r="14" spans="1:3" s="75" customFormat="1" ht="24" customHeight="1">
      <c r="A14" s="89" t="s">
        <v>88</v>
      </c>
      <c r="B14" s="89" t="s">
        <v>89</v>
      </c>
      <c r="C14" s="88">
        <v>1311.396</v>
      </c>
    </row>
    <row r="15" spans="1:3" s="75" customFormat="1" ht="24" customHeight="1">
      <c r="A15" s="89" t="s">
        <v>912</v>
      </c>
      <c r="B15" s="89" t="s">
        <v>913</v>
      </c>
      <c r="C15" s="88">
        <v>1311.396</v>
      </c>
    </row>
    <row r="16" spans="1:3" s="75" customFormat="1" ht="24" customHeight="1">
      <c r="A16" s="90" t="s">
        <v>914</v>
      </c>
      <c r="B16" s="90" t="s">
        <v>915</v>
      </c>
      <c r="C16" s="91">
        <v>598.356</v>
      </c>
    </row>
    <row r="17" spans="1:3" s="75" customFormat="1" ht="24" customHeight="1">
      <c r="A17" s="90" t="s">
        <v>916</v>
      </c>
      <c r="B17" s="90" t="s">
        <v>917</v>
      </c>
      <c r="C17" s="91">
        <v>605</v>
      </c>
    </row>
    <row r="18" spans="1:3" s="75" customFormat="1" ht="24" customHeight="1">
      <c r="A18" s="90" t="s">
        <v>918</v>
      </c>
      <c r="B18" s="90" t="s">
        <v>919</v>
      </c>
      <c r="C18" s="91">
        <v>108.04</v>
      </c>
    </row>
    <row r="19" spans="1:3" s="75" customFormat="1" ht="24" customHeight="1">
      <c r="A19" s="89" t="s">
        <v>726</v>
      </c>
      <c r="B19" s="89" t="s">
        <v>727</v>
      </c>
      <c r="C19" s="88">
        <v>854</v>
      </c>
    </row>
    <row r="20" spans="1:3" s="75" customFormat="1" ht="24" customHeight="1">
      <c r="A20" s="89" t="s">
        <v>920</v>
      </c>
      <c r="B20" s="89" t="s">
        <v>921</v>
      </c>
      <c r="C20" s="88">
        <v>854</v>
      </c>
    </row>
    <row r="21" spans="1:3" s="75" customFormat="1" ht="24" customHeight="1">
      <c r="A21" s="90" t="s">
        <v>922</v>
      </c>
      <c r="B21" s="90" t="s">
        <v>923</v>
      </c>
      <c r="C21" s="91">
        <v>854</v>
      </c>
    </row>
    <row r="22" spans="1:3" s="75" customFormat="1" ht="24" customHeight="1">
      <c r="A22" s="89" t="s">
        <v>90</v>
      </c>
      <c r="B22" s="89" t="s">
        <v>91</v>
      </c>
      <c r="C22" s="88">
        <v>3035.26</v>
      </c>
    </row>
    <row r="23" spans="1:3" s="75" customFormat="1" ht="24" customHeight="1">
      <c r="A23" s="89" t="s">
        <v>924</v>
      </c>
      <c r="B23" s="89" t="s">
        <v>925</v>
      </c>
      <c r="C23" s="88">
        <v>3035.26</v>
      </c>
    </row>
    <row r="24" spans="1:3" s="75" customFormat="1" ht="24" customHeight="1">
      <c r="A24" s="90" t="s">
        <v>926</v>
      </c>
      <c r="B24" s="90" t="s">
        <v>927</v>
      </c>
      <c r="C24" s="91">
        <v>2935.26</v>
      </c>
    </row>
    <row r="25" spans="1:3" s="75" customFormat="1" ht="24" customHeight="1">
      <c r="A25" s="90" t="s">
        <v>928</v>
      </c>
      <c r="B25" s="90" t="s">
        <v>929</v>
      </c>
      <c r="C25" s="91">
        <v>100</v>
      </c>
    </row>
  </sheetData>
  <sheetProtection/>
  <mergeCells count="2">
    <mergeCell ref="A1:C1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SheetLayoutView="100" workbookViewId="0" topLeftCell="A49">
      <selection activeCell="F40" sqref="F40"/>
    </sheetView>
  </sheetViews>
  <sheetFormatPr defaultColWidth="9.00390625" defaultRowHeight="14.25"/>
  <cols>
    <col min="1" max="1" width="43.25390625" style="21" customWidth="1"/>
    <col min="2" max="2" width="8.75390625" style="21" customWidth="1"/>
    <col min="3" max="3" width="47.00390625" style="21" customWidth="1"/>
    <col min="4" max="4" width="7.375" style="21" customWidth="1"/>
    <col min="5" max="23" width="9.00390625" style="24" customWidth="1"/>
    <col min="56" max="62" width="9.00390625" style="24" customWidth="1"/>
    <col min="95" max="101" width="9.00390625" style="24" customWidth="1"/>
    <col min="134" max="140" width="9.00390625" style="24" customWidth="1"/>
    <col min="173" max="179" width="9.00390625" style="24" customWidth="1"/>
    <col min="212" max="218" width="9.00390625" style="24" customWidth="1"/>
  </cols>
  <sheetData>
    <row r="1" spans="1:4" s="21" customFormat="1" ht="29.25" customHeight="1">
      <c r="A1" s="25" t="s">
        <v>930</v>
      </c>
      <c r="B1" s="25"/>
      <c r="C1" s="25"/>
      <c r="D1" s="25"/>
    </row>
    <row r="2" spans="1:4" s="21" customFormat="1" ht="16.5" customHeight="1">
      <c r="A2" s="26" t="s">
        <v>894</v>
      </c>
      <c r="B2" s="26"/>
      <c r="C2" s="27"/>
      <c r="D2" s="28" t="s">
        <v>2</v>
      </c>
    </row>
    <row r="3" spans="1:4" s="21" customFormat="1" ht="16.5" customHeight="1">
      <c r="A3" s="29" t="s">
        <v>931</v>
      </c>
      <c r="B3" s="30"/>
      <c r="C3" s="30" t="s">
        <v>932</v>
      </c>
      <c r="D3" s="30"/>
    </row>
    <row r="4" spans="1:4" s="21" customFormat="1" ht="39.75" customHeight="1">
      <c r="A4" s="29" t="s">
        <v>933</v>
      </c>
      <c r="B4" s="31" t="s">
        <v>7</v>
      </c>
      <c r="C4" s="30" t="s">
        <v>933</v>
      </c>
      <c r="D4" s="31" t="s">
        <v>7</v>
      </c>
    </row>
    <row r="5" spans="1:4" s="21" customFormat="1" ht="18" customHeight="1">
      <c r="A5" s="32" t="s">
        <v>934</v>
      </c>
      <c r="B5" s="33">
        <f>SUM(B6:B21)</f>
        <v>65900</v>
      </c>
      <c r="C5" s="34" t="s">
        <v>935</v>
      </c>
      <c r="D5" s="35">
        <f>SUM(D6:D8)</f>
        <v>0</v>
      </c>
    </row>
    <row r="6" spans="1:4" s="21" customFormat="1" ht="18" customHeight="1">
      <c r="A6" s="36" t="s">
        <v>936</v>
      </c>
      <c r="B6" s="37"/>
      <c r="C6" s="38" t="s">
        <v>937</v>
      </c>
      <c r="D6" s="39"/>
    </row>
    <row r="7" spans="1:4" s="21" customFormat="1" ht="18" customHeight="1">
      <c r="A7" s="36" t="s">
        <v>938</v>
      </c>
      <c r="B7" s="37"/>
      <c r="C7" s="38" t="s">
        <v>939</v>
      </c>
      <c r="D7" s="39"/>
    </row>
    <row r="8" spans="1:4" s="21" customFormat="1" ht="18" customHeight="1">
      <c r="A8" s="36" t="s">
        <v>940</v>
      </c>
      <c r="B8" s="23"/>
      <c r="C8" s="38" t="s">
        <v>941</v>
      </c>
      <c r="D8" s="39"/>
    </row>
    <row r="9" spans="1:4" s="21" customFormat="1" ht="18" customHeight="1">
      <c r="A9" s="36" t="s">
        <v>942</v>
      </c>
      <c r="B9" s="37"/>
      <c r="C9" s="34" t="s">
        <v>943</v>
      </c>
      <c r="D9" s="35">
        <f>D10+D11</f>
        <v>0</v>
      </c>
    </row>
    <row r="10" spans="1:4" s="21" customFormat="1" ht="18" customHeight="1">
      <c r="A10" s="36" t="s">
        <v>944</v>
      </c>
      <c r="B10" s="37"/>
      <c r="C10" s="40" t="s">
        <v>945</v>
      </c>
      <c r="D10" s="39"/>
    </row>
    <row r="11" spans="1:4" s="21" customFormat="1" ht="18" customHeight="1">
      <c r="A11" s="36" t="s">
        <v>946</v>
      </c>
      <c r="B11" s="37"/>
      <c r="C11" s="40" t="s">
        <v>947</v>
      </c>
      <c r="D11" s="39"/>
    </row>
    <row r="12" spans="1:4" s="21" customFormat="1" ht="18" customHeight="1">
      <c r="A12" s="36" t="s">
        <v>948</v>
      </c>
      <c r="B12" s="37">
        <v>65900</v>
      </c>
      <c r="C12" s="34" t="s">
        <v>949</v>
      </c>
      <c r="D12" s="41">
        <f>SUM(D13:D22)</f>
        <v>62111</v>
      </c>
    </row>
    <row r="13" spans="1:4" s="21" customFormat="1" ht="18" customHeight="1">
      <c r="A13" s="36" t="s">
        <v>950</v>
      </c>
      <c r="B13" s="37"/>
      <c r="C13" s="40" t="s">
        <v>951</v>
      </c>
      <c r="D13" s="42">
        <v>62111</v>
      </c>
    </row>
    <row r="14" spans="1:4" s="21" customFormat="1" ht="18" customHeight="1">
      <c r="A14" s="36" t="s">
        <v>952</v>
      </c>
      <c r="B14" s="37"/>
      <c r="C14" s="40" t="s">
        <v>953</v>
      </c>
      <c r="D14" s="43"/>
    </row>
    <row r="15" spans="1:4" s="21" customFormat="1" ht="18" customHeight="1">
      <c r="A15" s="36" t="s">
        <v>954</v>
      </c>
      <c r="B15" s="37"/>
      <c r="C15" s="40" t="s">
        <v>955</v>
      </c>
      <c r="D15" s="43"/>
    </row>
    <row r="16" spans="1:4" s="21" customFormat="1" ht="18" customHeight="1">
      <c r="A16" s="36" t="s">
        <v>956</v>
      </c>
      <c r="B16" s="37"/>
      <c r="C16" s="40" t="s">
        <v>957</v>
      </c>
      <c r="D16" s="43"/>
    </row>
    <row r="17" spans="1:4" s="21" customFormat="1" ht="18" customHeight="1">
      <c r="A17" s="36" t="s">
        <v>958</v>
      </c>
      <c r="B17" s="37"/>
      <c r="C17" s="40" t="s">
        <v>959</v>
      </c>
      <c r="D17" s="43"/>
    </row>
    <row r="18" spans="1:4" s="21" customFormat="1" ht="18" customHeight="1">
      <c r="A18" s="36" t="s">
        <v>960</v>
      </c>
      <c r="B18" s="37"/>
      <c r="C18" s="40" t="s">
        <v>961</v>
      </c>
      <c r="D18" s="43"/>
    </row>
    <row r="19" spans="1:4" s="21" customFormat="1" ht="18" customHeight="1">
      <c r="A19" s="36" t="s">
        <v>962</v>
      </c>
      <c r="B19" s="37"/>
      <c r="C19" s="40" t="s">
        <v>963</v>
      </c>
      <c r="D19" s="43"/>
    </row>
    <row r="20" spans="1:4" s="21" customFormat="1" ht="18" customHeight="1">
      <c r="A20" s="36" t="s">
        <v>964</v>
      </c>
      <c r="B20" s="37"/>
      <c r="C20" s="40" t="s">
        <v>965</v>
      </c>
      <c r="D20" s="43"/>
    </row>
    <row r="21" spans="1:4" s="21" customFormat="1" ht="18" customHeight="1">
      <c r="A21" s="36" t="s">
        <v>966</v>
      </c>
      <c r="B21" s="37"/>
      <c r="C21" s="40" t="s">
        <v>967</v>
      </c>
      <c r="D21" s="43"/>
    </row>
    <row r="22" spans="1:4" s="21" customFormat="1" ht="18" customHeight="1">
      <c r="A22" s="44" t="s">
        <v>968</v>
      </c>
      <c r="B22" s="33">
        <f>SUM(B25:B35)</f>
        <v>100</v>
      </c>
      <c r="C22" s="40" t="s">
        <v>969</v>
      </c>
      <c r="D22" s="43"/>
    </row>
    <row r="23" spans="1:4" s="21" customFormat="1" ht="18" customHeight="1">
      <c r="A23" s="36" t="s">
        <v>970</v>
      </c>
      <c r="B23" s="37"/>
      <c r="C23" s="34" t="s">
        <v>971</v>
      </c>
      <c r="D23" s="35">
        <f>SUM(D24:D30)</f>
        <v>532</v>
      </c>
    </row>
    <row r="24" spans="1:4" s="21" customFormat="1" ht="18" customHeight="1">
      <c r="A24" s="36" t="s">
        <v>972</v>
      </c>
      <c r="B24" s="37"/>
      <c r="C24" s="38" t="s">
        <v>973</v>
      </c>
      <c r="D24" s="45"/>
    </row>
    <row r="25" spans="1:4" s="21" customFormat="1" ht="18" customHeight="1">
      <c r="A25" s="36" t="s">
        <v>974</v>
      </c>
      <c r="B25" s="37"/>
      <c r="C25" s="46" t="s">
        <v>975</v>
      </c>
      <c r="D25" s="45"/>
    </row>
    <row r="26" spans="1:4" s="21" customFormat="1" ht="18" customHeight="1">
      <c r="A26" s="47" t="s">
        <v>976</v>
      </c>
      <c r="B26" s="37"/>
      <c r="C26" s="38" t="s">
        <v>977</v>
      </c>
      <c r="D26" s="45"/>
    </row>
    <row r="27" spans="1:4" s="21" customFormat="1" ht="18" customHeight="1">
      <c r="A27" s="47" t="s">
        <v>978</v>
      </c>
      <c r="B27" s="37"/>
      <c r="C27" s="46" t="s">
        <v>979</v>
      </c>
      <c r="D27" s="39"/>
    </row>
    <row r="28" spans="1:4" s="21" customFormat="1" ht="18" customHeight="1">
      <c r="A28" s="36" t="s">
        <v>980</v>
      </c>
      <c r="B28" s="37"/>
      <c r="C28" s="38" t="s">
        <v>981</v>
      </c>
      <c r="D28" s="39">
        <v>532</v>
      </c>
    </row>
    <row r="29" spans="1:4" s="21" customFormat="1" ht="18" customHeight="1">
      <c r="A29" s="36" t="s">
        <v>982</v>
      </c>
      <c r="B29" s="37"/>
      <c r="C29" s="38" t="s">
        <v>983</v>
      </c>
      <c r="D29" s="39"/>
    </row>
    <row r="30" spans="1:4" s="21" customFormat="1" ht="18" customHeight="1">
      <c r="A30" s="36" t="s">
        <v>984</v>
      </c>
      <c r="B30" s="37"/>
      <c r="C30" s="38" t="s">
        <v>985</v>
      </c>
      <c r="D30" s="39"/>
    </row>
    <row r="31" spans="1:4" s="21" customFormat="1" ht="18" customHeight="1">
      <c r="A31" s="36" t="s">
        <v>986</v>
      </c>
      <c r="B31" s="37"/>
      <c r="C31" s="48" t="s">
        <v>987</v>
      </c>
      <c r="D31" s="35">
        <f>SUM(D32:D36)</f>
        <v>0</v>
      </c>
    </row>
    <row r="32" spans="1:4" s="21" customFormat="1" ht="17.25" customHeight="1">
      <c r="A32" s="36" t="s">
        <v>988</v>
      </c>
      <c r="B32" s="37"/>
      <c r="C32" s="46" t="s">
        <v>989</v>
      </c>
      <c r="D32" s="39"/>
    </row>
    <row r="33" spans="1:4" s="21" customFormat="1" ht="17.25" customHeight="1">
      <c r="A33" s="36" t="s">
        <v>990</v>
      </c>
      <c r="B33" s="37"/>
      <c r="C33" s="46" t="s">
        <v>991</v>
      </c>
      <c r="D33" s="39"/>
    </row>
    <row r="34" spans="1:4" s="21" customFormat="1" ht="17.25" customHeight="1">
      <c r="A34" s="36" t="s">
        <v>992</v>
      </c>
      <c r="B34" s="37"/>
      <c r="C34" s="46" t="s">
        <v>993</v>
      </c>
      <c r="D34" s="39"/>
    </row>
    <row r="35" spans="1:4" s="21" customFormat="1" ht="17.25" customHeight="1">
      <c r="A35" s="36" t="s">
        <v>994</v>
      </c>
      <c r="B35" s="37">
        <v>100</v>
      </c>
      <c r="C35" s="46" t="s">
        <v>995</v>
      </c>
      <c r="D35" s="39"/>
    </row>
    <row r="36" spans="1:4" s="21" customFormat="1" ht="17.25" customHeight="1">
      <c r="A36" s="49"/>
      <c r="B36" s="37"/>
      <c r="C36" s="46" t="s">
        <v>996</v>
      </c>
      <c r="D36" s="39"/>
    </row>
    <row r="37" spans="1:4" s="22" customFormat="1" ht="17.25" customHeight="1">
      <c r="A37" s="50"/>
      <c r="B37" s="37"/>
      <c r="C37" s="48" t="s">
        <v>997</v>
      </c>
      <c r="D37" s="35">
        <f>D38</f>
        <v>0</v>
      </c>
    </row>
    <row r="38" spans="1:4" s="21" customFormat="1" ht="17.25" customHeight="1">
      <c r="A38" s="50"/>
      <c r="B38" s="37"/>
      <c r="C38" s="46" t="s">
        <v>998</v>
      </c>
      <c r="D38" s="39"/>
    </row>
    <row r="39" spans="1:4" s="21" customFormat="1" ht="17.25" customHeight="1">
      <c r="A39" s="50"/>
      <c r="B39" s="37"/>
      <c r="C39" s="48" t="s">
        <v>999</v>
      </c>
      <c r="D39" s="35">
        <f>SUM(D40:D42)</f>
        <v>1311</v>
      </c>
    </row>
    <row r="40" spans="1:4" s="21" customFormat="1" ht="17.25" customHeight="1">
      <c r="A40" s="50"/>
      <c r="B40" s="37"/>
      <c r="C40" s="51" t="s">
        <v>1000</v>
      </c>
      <c r="D40" s="39"/>
    </row>
    <row r="41" spans="1:4" s="21" customFormat="1" ht="17.25" customHeight="1">
      <c r="A41" s="50"/>
      <c r="B41" s="37"/>
      <c r="C41" s="46" t="s">
        <v>1001</v>
      </c>
      <c r="D41" s="39"/>
    </row>
    <row r="42" spans="1:4" s="21" customFormat="1" ht="17.25" customHeight="1">
      <c r="A42" s="52"/>
      <c r="B42" s="37"/>
      <c r="C42" s="46" t="s">
        <v>1002</v>
      </c>
      <c r="D42" s="39">
        <v>1311</v>
      </c>
    </row>
    <row r="43" spans="1:4" s="21" customFormat="1" ht="17.25" customHeight="1">
      <c r="A43" s="52"/>
      <c r="B43" s="37"/>
      <c r="C43" s="53" t="s">
        <v>1003</v>
      </c>
      <c r="D43" s="54">
        <v>3035</v>
      </c>
    </row>
    <row r="44" spans="1:4" s="21" customFormat="1" ht="17.25" customHeight="1">
      <c r="A44" s="52"/>
      <c r="B44" s="37"/>
      <c r="C44" s="53" t="s">
        <v>1004</v>
      </c>
      <c r="D44" s="54"/>
    </row>
    <row r="45" spans="1:4" s="21" customFormat="1" ht="17.25" customHeight="1">
      <c r="A45" s="52"/>
      <c r="B45" s="37"/>
      <c r="C45" s="53" t="s">
        <v>1005</v>
      </c>
      <c r="D45" s="55"/>
    </row>
    <row r="46" spans="1:4" s="21" customFormat="1" ht="17.25" customHeight="1">
      <c r="A46" s="56" t="s">
        <v>1006</v>
      </c>
      <c r="B46" s="57">
        <f>SUM(B5,B22)</f>
        <v>66000</v>
      </c>
      <c r="C46" s="58" t="s">
        <v>1007</v>
      </c>
      <c r="D46" s="59">
        <f>SUM(D5,D9,D12,D23,D31,D37,D39,D43,D44,D45)</f>
        <v>66989</v>
      </c>
    </row>
    <row r="47" spans="1:4" s="21" customFormat="1" ht="17.25" customHeight="1">
      <c r="A47" s="60" t="s">
        <v>1008</v>
      </c>
      <c r="B47" s="33">
        <f>SUM(B48:B56)</f>
        <v>1843</v>
      </c>
      <c r="C47" s="61" t="s">
        <v>1009</v>
      </c>
      <c r="D47" s="62">
        <f>SUM(D48:D56)</f>
        <v>0</v>
      </c>
    </row>
    <row r="48" spans="1:4" s="21" customFormat="1" ht="17.25" customHeight="1">
      <c r="A48" s="63" t="s">
        <v>850</v>
      </c>
      <c r="B48" s="37"/>
      <c r="C48" s="63" t="s">
        <v>850</v>
      </c>
      <c r="D48" s="39"/>
    </row>
    <row r="49" spans="1:4" s="21" customFormat="1" ht="17.25" customHeight="1">
      <c r="A49" s="63" t="s">
        <v>851</v>
      </c>
      <c r="B49" s="37"/>
      <c r="C49" s="63" t="s">
        <v>851</v>
      </c>
      <c r="D49" s="39"/>
    </row>
    <row r="50" spans="1:4" s="21" customFormat="1" ht="17.25" customHeight="1">
      <c r="A50" s="63" t="s">
        <v>852</v>
      </c>
      <c r="B50" s="37"/>
      <c r="C50" s="63" t="s">
        <v>852</v>
      </c>
      <c r="D50" s="39"/>
    </row>
    <row r="51" spans="1:4" s="21" customFormat="1" ht="17.25" customHeight="1">
      <c r="A51" s="63" t="s">
        <v>854</v>
      </c>
      <c r="B51" s="37"/>
      <c r="C51" s="63" t="s">
        <v>854</v>
      </c>
      <c r="D51" s="39"/>
    </row>
    <row r="52" spans="1:4" s="21" customFormat="1" ht="17.25" customHeight="1">
      <c r="A52" s="63" t="s">
        <v>855</v>
      </c>
      <c r="B52" s="37"/>
      <c r="C52" s="63" t="s">
        <v>855</v>
      </c>
      <c r="D52" s="39"/>
    </row>
    <row r="53" spans="1:4" s="21" customFormat="1" ht="17.25" customHeight="1">
      <c r="A53" s="63" t="s">
        <v>856</v>
      </c>
      <c r="B53" s="37">
        <v>532</v>
      </c>
      <c r="C53" s="63" t="s">
        <v>856</v>
      </c>
      <c r="D53" s="39"/>
    </row>
    <row r="54" spans="1:4" s="21" customFormat="1" ht="17.25" customHeight="1">
      <c r="A54" s="63" t="s">
        <v>857</v>
      </c>
      <c r="B54" s="37"/>
      <c r="C54" s="63" t="s">
        <v>857</v>
      </c>
      <c r="D54" s="39"/>
    </row>
    <row r="55" spans="1:4" s="21" customFormat="1" ht="17.25" customHeight="1">
      <c r="A55" s="63" t="s">
        <v>858</v>
      </c>
      <c r="B55" s="37"/>
      <c r="C55" s="63" t="s">
        <v>858</v>
      </c>
      <c r="D55" s="39"/>
    </row>
    <row r="56" spans="1:4" s="21" customFormat="1" ht="17.25" customHeight="1">
      <c r="A56" s="63" t="s">
        <v>1010</v>
      </c>
      <c r="B56" s="37">
        <v>1311</v>
      </c>
      <c r="C56" s="63" t="s">
        <v>1010</v>
      </c>
      <c r="D56" s="39"/>
    </row>
    <row r="57" spans="1:4" s="21" customFormat="1" ht="17.25" customHeight="1">
      <c r="A57" s="50" t="s">
        <v>1011</v>
      </c>
      <c r="B57" s="37"/>
      <c r="C57" s="64" t="s">
        <v>1012</v>
      </c>
      <c r="D57" s="39"/>
    </row>
    <row r="58" spans="1:4" s="21" customFormat="1" ht="17.25" customHeight="1">
      <c r="A58" s="50" t="s">
        <v>1013</v>
      </c>
      <c r="B58" s="37"/>
      <c r="C58" s="64" t="s">
        <v>1014</v>
      </c>
      <c r="D58" s="39"/>
    </row>
    <row r="59" spans="1:4" s="21" customFormat="1" ht="17.25" customHeight="1">
      <c r="A59" s="50" t="s">
        <v>1015</v>
      </c>
      <c r="B59" s="37"/>
      <c r="C59" s="64" t="s">
        <v>1016</v>
      </c>
      <c r="D59" s="39"/>
    </row>
    <row r="60" spans="1:4" s="21" customFormat="1" ht="17.25" customHeight="1">
      <c r="A60" s="65" t="s">
        <v>1017</v>
      </c>
      <c r="B60" s="66"/>
      <c r="C60" s="67" t="s">
        <v>1018</v>
      </c>
      <c r="D60" s="68">
        <v>854</v>
      </c>
    </row>
    <row r="61" spans="1:4" s="21" customFormat="1" ht="17.25" customHeight="1">
      <c r="A61" s="50" t="s">
        <v>1019</v>
      </c>
      <c r="B61" s="37"/>
      <c r="C61" s="69" t="s">
        <v>1020</v>
      </c>
      <c r="D61" s="39"/>
    </row>
    <row r="62" spans="1:4" s="21" customFormat="1" ht="17.25" customHeight="1">
      <c r="A62" s="70" t="s">
        <v>1021</v>
      </c>
      <c r="B62" s="71">
        <f>SUM(B46,B47,B57,B58,B59,B60,B61)</f>
        <v>67843</v>
      </c>
      <c r="C62" s="72" t="s">
        <v>1022</v>
      </c>
      <c r="D62" s="73">
        <f>SUM(D46,D47,D57,D58,D59,D60,D61)</f>
        <v>67843</v>
      </c>
    </row>
    <row r="63" spans="1:4" s="23" customFormat="1" ht="17.25" customHeight="1">
      <c r="A63" s="21"/>
      <c r="B63" s="74"/>
      <c r="C63" s="21"/>
      <c r="D63" s="21"/>
    </row>
    <row r="64" spans="1:4" s="23" customFormat="1" ht="17.25" customHeight="1">
      <c r="A64" s="21"/>
      <c r="B64" s="74"/>
      <c r="C64" s="21"/>
      <c r="D64" s="21"/>
    </row>
    <row r="65" spans="1:4" s="23" customFormat="1" ht="19.5" customHeight="1">
      <c r="A65" s="21"/>
      <c r="B65" s="74"/>
      <c r="C65" s="21"/>
      <c r="D65" s="21"/>
    </row>
    <row r="66" spans="1:4" s="23" customFormat="1" ht="14.25">
      <c r="A66" s="21"/>
      <c r="B66" s="74"/>
      <c r="C66" s="21"/>
      <c r="D66" s="21"/>
    </row>
    <row r="67" spans="1:4" s="23" customFormat="1" ht="14.25">
      <c r="A67" s="21"/>
      <c r="B67" s="74"/>
      <c r="C67" s="21"/>
      <c r="D67" s="21"/>
    </row>
    <row r="68" spans="1:4" s="23" customFormat="1" ht="14.25">
      <c r="A68" s="21"/>
      <c r="B68" s="74"/>
      <c r="C68" s="21"/>
      <c r="D68" s="21"/>
    </row>
    <row r="69" spans="1:4" s="23" customFormat="1" ht="14.25">
      <c r="A69" s="21"/>
      <c r="B69" s="74"/>
      <c r="C69" s="21"/>
      <c r="D69" s="21"/>
    </row>
    <row r="70" spans="1:4" s="23" customFormat="1" ht="14.25">
      <c r="A70" s="21"/>
      <c r="B70" s="74"/>
      <c r="C70" s="21"/>
      <c r="D70" s="21"/>
    </row>
    <row r="71" spans="1:4" s="23" customFormat="1" ht="14.25">
      <c r="A71" s="21"/>
      <c r="B71" s="74"/>
      <c r="C71" s="21"/>
      <c r="D71" s="21"/>
    </row>
    <row r="72" spans="1:4" s="23" customFormat="1" ht="14.25">
      <c r="A72" s="21"/>
      <c r="B72" s="74"/>
      <c r="C72" s="21"/>
      <c r="D72" s="21"/>
    </row>
    <row r="73" spans="1:4" s="23" customFormat="1" ht="14.25">
      <c r="A73" s="21"/>
      <c r="B73" s="74"/>
      <c r="C73" s="21"/>
      <c r="D73" s="21"/>
    </row>
    <row r="74" spans="1:4" s="23" customFormat="1" ht="14.25">
      <c r="A74" s="21"/>
      <c r="B74" s="74"/>
      <c r="C74" s="21"/>
      <c r="D74" s="21"/>
    </row>
    <row r="75" spans="1:4" s="23" customFormat="1" ht="14.25">
      <c r="A75" s="21"/>
      <c r="B75" s="74"/>
      <c r="C75" s="21"/>
      <c r="D75" s="21"/>
    </row>
    <row r="76" spans="1:4" s="23" customFormat="1" ht="14.25">
      <c r="A76" s="21"/>
      <c r="B76" s="74"/>
      <c r="C76" s="21"/>
      <c r="D76" s="21"/>
    </row>
    <row r="77" spans="1:4" s="23" customFormat="1" ht="14.25">
      <c r="A77" s="21"/>
      <c r="B77" s="74"/>
      <c r="C77" s="21"/>
      <c r="D77" s="21"/>
    </row>
    <row r="78" spans="1:4" s="23" customFormat="1" ht="14.25">
      <c r="A78" s="21"/>
      <c r="B78" s="21"/>
      <c r="C78" s="21"/>
      <c r="D78" s="21"/>
    </row>
    <row r="79" s="21" customFormat="1" ht="14.25"/>
    <row r="80" s="21" customFormat="1" ht="14.25"/>
    <row r="81" s="21" customFormat="1" ht="14.25"/>
    <row r="82" s="21" customFormat="1" ht="14.25"/>
    <row r="83" s="21" customFormat="1" ht="14.25"/>
  </sheetData>
  <sheetProtection/>
  <mergeCells count="4">
    <mergeCell ref="A1:D1"/>
    <mergeCell ref="A2:B2"/>
    <mergeCell ref="A3:B3"/>
    <mergeCell ref="C3:D3"/>
  </mergeCells>
  <printOptions/>
  <pageMargins left="0.75" right="0.75" top="1" bottom="1" header="0.5" footer="0.5"/>
  <pageSetup fitToHeight="0" fitToWidth="1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selection activeCell="E32" sqref="E32"/>
    </sheetView>
  </sheetViews>
  <sheetFormatPr defaultColWidth="7.75390625" defaultRowHeight="14.25"/>
  <cols>
    <col min="1" max="1" width="33.75390625" style="2" customWidth="1"/>
    <col min="2" max="2" width="6.375" style="2" customWidth="1"/>
    <col min="3" max="8" width="9.25390625" style="2" customWidth="1"/>
    <col min="9" max="9" width="33.75390625" style="2" customWidth="1"/>
    <col min="10" max="10" width="6.375" style="2" customWidth="1"/>
    <col min="11" max="16" width="8.75390625" style="2" customWidth="1"/>
    <col min="17" max="16384" width="7.75390625" style="2" customWidth="1"/>
  </cols>
  <sheetData>
    <row r="1" spans="1:16" s="1" customFormat="1" ht="30" customHeight="1">
      <c r="A1" s="4" t="s">
        <v>1023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21" customHeight="1">
      <c r="A2" s="5" t="s">
        <v>1024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0" t="s">
        <v>2</v>
      </c>
      <c r="N2" s="20"/>
      <c r="O2" s="20"/>
      <c r="P2" s="20"/>
    </row>
    <row r="3" spans="1:16" s="2" customFormat="1" ht="20.25" customHeight="1">
      <c r="A3" s="6" t="s">
        <v>1025</v>
      </c>
      <c r="B3" s="7"/>
      <c r="C3" s="7"/>
      <c r="D3" s="7"/>
      <c r="E3" s="7"/>
      <c r="F3" s="7"/>
      <c r="G3" s="7"/>
      <c r="H3" s="7"/>
      <c r="I3" s="6" t="s">
        <v>1026</v>
      </c>
      <c r="J3" s="7"/>
      <c r="K3" s="7"/>
      <c r="L3" s="7"/>
      <c r="M3" s="7"/>
      <c r="N3" s="7"/>
      <c r="O3" s="7"/>
      <c r="P3" s="7"/>
    </row>
    <row r="4" spans="1:16" s="2" customFormat="1" ht="20.25" customHeight="1">
      <c r="A4" s="6" t="s">
        <v>1027</v>
      </c>
      <c r="B4" s="6" t="s">
        <v>1028</v>
      </c>
      <c r="C4" s="6" t="s">
        <v>1029</v>
      </c>
      <c r="D4" s="7"/>
      <c r="E4" s="7"/>
      <c r="F4" s="6" t="s">
        <v>747</v>
      </c>
      <c r="G4" s="7"/>
      <c r="H4" s="7"/>
      <c r="I4" s="6" t="s">
        <v>1027</v>
      </c>
      <c r="J4" s="6" t="s">
        <v>1028</v>
      </c>
      <c r="K4" s="6" t="s">
        <v>1029</v>
      </c>
      <c r="L4" s="7"/>
      <c r="M4" s="7"/>
      <c r="N4" s="6" t="s">
        <v>747</v>
      </c>
      <c r="O4" s="7"/>
      <c r="P4" s="7"/>
    </row>
    <row r="5" spans="1:16" s="3" customFormat="1" ht="42" customHeight="1">
      <c r="A5" s="8"/>
      <c r="B5" s="8"/>
      <c r="C5" s="9" t="s">
        <v>897</v>
      </c>
      <c r="D5" s="9" t="s">
        <v>1030</v>
      </c>
      <c r="E5" s="9" t="s">
        <v>1031</v>
      </c>
      <c r="F5" s="9" t="s">
        <v>897</v>
      </c>
      <c r="G5" s="9" t="s">
        <v>1030</v>
      </c>
      <c r="H5" s="9" t="s">
        <v>1031</v>
      </c>
      <c r="I5" s="8"/>
      <c r="J5" s="8"/>
      <c r="K5" s="9" t="s">
        <v>897</v>
      </c>
      <c r="L5" s="9" t="s">
        <v>1030</v>
      </c>
      <c r="M5" s="9" t="s">
        <v>1031</v>
      </c>
      <c r="N5" s="9" t="s">
        <v>897</v>
      </c>
      <c r="O5" s="9" t="s">
        <v>1030</v>
      </c>
      <c r="P5" s="9" t="s">
        <v>1031</v>
      </c>
    </row>
    <row r="6" spans="1:16" s="2" customFormat="1" ht="20.25" customHeight="1">
      <c r="A6" s="10" t="s">
        <v>1032</v>
      </c>
      <c r="B6" s="11"/>
      <c r="C6" s="10" t="s">
        <v>1033</v>
      </c>
      <c r="D6" s="10" t="s">
        <v>1034</v>
      </c>
      <c r="E6" s="19" t="s">
        <v>1035</v>
      </c>
      <c r="F6" s="10" t="s">
        <v>1036</v>
      </c>
      <c r="G6" s="10" t="s">
        <v>1037</v>
      </c>
      <c r="H6" s="19" t="s">
        <v>1038</v>
      </c>
      <c r="I6" s="10" t="s">
        <v>1032</v>
      </c>
      <c r="J6" s="11"/>
      <c r="K6" s="10" t="s">
        <v>1033</v>
      </c>
      <c r="L6" s="10" t="s">
        <v>1034</v>
      </c>
      <c r="M6" s="19" t="s">
        <v>1035</v>
      </c>
      <c r="N6" s="10" t="s">
        <v>1036</v>
      </c>
      <c r="O6" s="10" t="s">
        <v>1037</v>
      </c>
      <c r="P6" s="10" t="s">
        <v>1038</v>
      </c>
    </row>
    <row r="7" spans="1:16" s="2" customFormat="1" ht="20.25" customHeight="1">
      <c r="A7" s="12" t="s">
        <v>1039</v>
      </c>
      <c r="B7" s="10" t="s">
        <v>1033</v>
      </c>
      <c r="C7" s="13">
        <f aca="true" t="shared" si="0" ref="C7:C11">SUM(D7,E7)</f>
        <v>0</v>
      </c>
      <c r="D7" s="13"/>
      <c r="E7" s="13"/>
      <c r="F7" s="13">
        <f aca="true" t="shared" si="1" ref="F7:F11">SUM(G7,H7)</f>
        <v>0</v>
      </c>
      <c r="G7" s="13"/>
      <c r="H7" s="13"/>
      <c r="I7" s="12" t="s">
        <v>1040</v>
      </c>
      <c r="J7" s="10" t="s">
        <v>1041</v>
      </c>
      <c r="K7" s="13">
        <f aca="true" t="shared" si="2" ref="K7:K10">SUM(L7,M7)</f>
        <v>0</v>
      </c>
      <c r="L7" s="13"/>
      <c r="M7" s="13"/>
      <c r="N7" s="13">
        <f aca="true" t="shared" si="3" ref="N7:N10">SUM(O7,P7)</f>
        <v>0</v>
      </c>
      <c r="O7" s="13"/>
      <c r="P7" s="13"/>
    </row>
    <row r="8" spans="1:16" s="2" customFormat="1" ht="20.25" customHeight="1">
      <c r="A8" s="12" t="s">
        <v>1042</v>
      </c>
      <c r="B8" s="10" t="s">
        <v>1034</v>
      </c>
      <c r="C8" s="13">
        <f t="shared" si="0"/>
        <v>0</v>
      </c>
      <c r="D8" s="13"/>
      <c r="E8" s="13"/>
      <c r="F8" s="13">
        <f t="shared" si="1"/>
        <v>0</v>
      </c>
      <c r="G8" s="13"/>
      <c r="H8" s="13"/>
      <c r="I8" s="12" t="s">
        <v>1043</v>
      </c>
      <c r="J8" s="10" t="s">
        <v>1044</v>
      </c>
      <c r="K8" s="13">
        <f t="shared" si="2"/>
        <v>0</v>
      </c>
      <c r="L8" s="13"/>
      <c r="M8" s="13"/>
      <c r="N8" s="13">
        <f t="shared" si="3"/>
        <v>0</v>
      </c>
      <c r="O8" s="13"/>
      <c r="P8" s="13"/>
    </row>
    <row r="9" spans="1:16" s="2" customFormat="1" ht="20.25" customHeight="1">
      <c r="A9" s="12" t="s">
        <v>1045</v>
      </c>
      <c r="B9" s="10" t="s">
        <v>1035</v>
      </c>
      <c r="C9" s="13">
        <f t="shared" si="0"/>
        <v>0</v>
      </c>
      <c r="D9" s="13"/>
      <c r="E9" s="13"/>
      <c r="F9" s="13">
        <f t="shared" si="1"/>
        <v>0</v>
      </c>
      <c r="G9" s="13"/>
      <c r="H9" s="13"/>
      <c r="I9" s="12" t="s">
        <v>1046</v>
      </c>
      <c r="J9" s="10" t="s">
        <v>1047</v>
      </c>
      <c r="K9" s="13">
        <f t="shared" si="2"/>
        <v>0</v>
      </c>
      <c r="L9" s="13"/>
      <c r="M9" s="13"/>
      <c r="N9" s="13">
        <f t="shared" si="3"/>
        <v>0</v>
      </c>
      <c r="O9" s="13"/>
      <c r="P9" s="13"/>
    </row>
    <row r="10" spans="1:16" s="2" customFormat="1" ht="20.25" customHeight="1">
      <c r="A10" s="12" t="s">
        <v>1048</v>
      </c>
      <c r="B10" s="10" t="s">
        <v>1036</v>
      </c>
      <c r="C10" s="13">
        <f t="shared" si="0"/>
        <v>0</v>
      </c>
      <c r="D10" s="13"/>
      <c r="E10" s="13"/>
      <c r="F10" s="13">
        <f t="shared" si="1"/>
        <v>0</v>
      </c>
      <c r="G10" s="13"/>
      <c r="H10" s="13"/>
      <c r="I10" s="12" t="s">
        <v>1049</v>
      </c>
      <c r="J10" s="10" t="s">
        <v>1050</v>
      </c>
      <c r="K10" s="13">
        <f t="shared" si="2"/>
        <v>0</v>
      </c>
      <c r="L10" s="13"/>
      <c r="M10" s="13"/>
      <c r="N10" s="13">
        <f t="shared" si="3"/>
        <v>0</v>
      </c>
      <c r="O10" s="13"/>
      <c r="P10" s="13"/>
    </row>
    <row r="11" spans="1:16" s="2" customFormat="1" ht="20.25" customHeight="1">
      <c r="A11" s="12" t="s">
        <v>1051</v>
      </c>
      <c r="B11" s="10" t="s">
        <v>1037</v>
      </c>
      <c r="C11" s="13">
        <f t="shared" si="0"/>
        <v>0</v>
      </c>
      <c r="D11" s="13"/>
      <c r="E11" s="13"/>
      <c r="F11" s="13">
        <f t="shared" si="1"/>
        <v>0</v>
      </c>
      <c r="G11" s="13"/>
      <c r="H11" s="13"/>
      <c r="I11" s="12"/>
      <c r="J11" s="10"/>
      <c r="K11" s="14"/>
      <c r="L11" s="14"/>
      <c r="M11" s="14"/>
      <c r="N11" s="14"/>
      <c r="O11" s="14"/>
      <c r="P11" s="14"/>
    </row>
    <row r="12" spans="1:16" s="2" customFormat="1" ht="20.25" customHeight="1">
      <c r="A12" s="12"/>
      <c r="B12" s="10"/>
      <c r="C12" s="14"/>
      <c r="D12" s="14"/>
      <c r="E12" s="14"/>
      <c r="F12" s="14"/>
      <c r="G12" s="14"/>
      <c r="H12" s="14"/>
      <c r="I12" s="12"/>
      <c r="J12" s="10"/>
      <c r="K12" s="14"/>
      <c r="L12" s="14"/>
      <c r="M12" s="14"/>
      <c r="N12" s="14"/>
      <c r="O12" s="14"/>
      <c r="P12" s="14"/>
    </row>
    <row r="13" spans="1:16" s="2" customFormat="1" ht="20.25" customHeight="1">
      <c r="A13" s="15" t="s">
        <v>1052</v>
      </c>
      <c r="B13" s="15" t="s">
        <v>1038</v>
      </c>
      <c r="C13" s="16">
        <f aca="true" t="shared" si="4" ref="C13:H13">SUM(C7:C11)</f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5" t="s">
        <v>1053</v>
      </c>
      <c r="J13" s="15" t="s">
        <v>1054</v>
      </c>
      <c r="K13" s="16">
        <f aca="true" t="shared" si="5" ref="K13:P13">SUM(K7:K10)</f>
        <v>0</v>
      </c>
      <c r="L13" s="16">
        <f t="shared" si="5"/>
        <v>0</v>
      </c>
      <c r="M13" s="16">
        <f t="shared" si="5"/>
        <v>0</v>
      </c>
      <c r="N13" s="16">
        <f t="shared" si="5"/>
        <v>0</v>
      </c>
      <c r="O13" s="16">
        <f t="shared" si="5"/>
        <v>0</v>
      </c>
      <c r="P13" s="16">
        <f t="shared" si="5"/>
        <v>0</v>
      </c>
    </row>
    <row r="14" spans="1:16" s="2" customFormat="1" ht="20.25" customHeight="1">
      <c r="A14" s="12" t="s">
        <v>1055</v>
      </c>
      <c r="B14" s="10" t="s">
        <v>1056</v>
      </c>
      <c r="C14" s="13">
        <f aca="true" t="shared" si="6" ref="C14:C16">SUM(D14,E14)</f>
        <v>0</v>
      </c>
      <c r="D14" s="13"/>
      <c r="E14" s="13"/>
      <c r="F14" s="13">
        <f aca="true" t="shared" si="7" ref="F14:F16">SUM(G14,H14)</f>
        <v>0</v>
      </c>
      <c r="G14" s="13"/>
      <c r="H14" s="13"/>
      <c r="I14" s="12" t="s">
        <v>1057</v>
      </c>
      <c r="J14" s="10" t="s">
        <v>1058</v>
      </c>
      <c r="K14" s="13">
        <f aca="true" t="shared" si="8" ref="K14:K17">SUM(L14,M14)</f>
        <v>0</v>
      </c>
      <c r="L14" s="13"/>
      <c r="M14" s="14"/>
      <c r="N14" s="13">
        <f aca="true" t="shared" si="9" ref="N14:N17">SUM(O14,P14)</f>
        <v>0</v>
      </c>
      <c r="O14" s="13"/>
      <c r="P14" s="14"/>
    </row>
    <row r="15" spans="1:16" s="2" customFormat="1" ht="20.25" customHeight="1">
      <c r="A15" s="12" t="s">
        <v>1059</v>
      </c>
      <c r="B15" s="10" t="s">
        <v>1060</v>
      </c>
      <c r="C15" s="13">
        <f t="shared" si="6"/>
        <v>0</v>
      </c>
      <c r="D15" s="13"/>
      <c r="E15" s="13"/>
      <c r="F15" s="13">
        <f t="shared" si="7"/>
        <v>0</v>
      </c>
      <c r="G15" s="13"/>
      <c r="H15" s="14"/>
      <c r="I15" s="12" t="s">
        <v>1061</v>
      </c>
      <c r="J15" s="10" t="s">
        <v>1062</v>
      </c>
      <c r="K15" s="13">
        <f t="shared" si="8"/>
        <v>0</v>
      </c>
      <c r="L15" s="13"/>
      <c r="M15" s="13"/>
      <c r="N15" s="13">
        <f t="shared" si="9"/>
        <v>0</v>
      </c>
      <c r="O15" s="13"/>
      <c r="P15" s="13"/>
    </row>
    <row r="16" spans="1:16" s="2" customFormat="1" ht="20.25" customHeight="1">
      <c r="A16" s="12" t="s">
        <v>1063</v>
      </c>
      <c r="B16" s="10" t="s">
        <v>1064</v>
      </c>
      <c r="C16" s="13">
        <f t="shared" si="6"/>
        <v>0</v>
      </c>
      <c r="D16" s="13"/>
      <c r="E16" s="13"/>
      <c r="F16" s="13">
        <f t="shared" si="7"/>
        <v>0</v>
      </c>
      <c r="G16" s="13"/>
      <c r="H16" s="13"/>
      <c r="I16" s="12" t="s">
        <v>1065</v>
      </c>
      <c r="J16" s="10" t="s">
        <v>1066</v>
      </c>
      <c r="K16" s="13">
        <f t="shared" si="8"/>
        <v>0</v>
      </c>
      <c r="L16" s="13"/>
      <c r="M16" s="13"/>
      <c r="N16" s="13">
        <f t="shared" si="9"/>
        <v>0</v>
      </c>
      <c r="O16" s="13"/>
      <c r="P16" s="13"/>
    </row>
    <row r="17" spans="1:16" s="2" customFormat="1" ht="20.25" customHeight="1">
      <c r="A17" s="10"/>
      <c r="B17" s="10"/>
      <c r="C17" s="14"/>
      <c r="D17" s="14"/>
      <c r="E17" s="14"/>
      <c r="F17" s="14"/>
      <c r="G17" s="14"/>
      <c r="H17" s="14"/>
      <c r="I17" s="12" t="s">
        <v>1067</v>
      </c>
      <c r="J17" s="10" t="s">
        <v>1068</v>
      </c>
      <c r="K17" s="13">
        <f t="shared" si="8"/>
        <v>0</v>
      </c>
      <c r="L17" s="13"/>
      <c r="M17" s="13"/>
      <c r="N17" s="13">
        <f t="shared" si="9"/>
        <v>0</v>
      </c>
      <c r="O17" s="14"/>
      <c r="P17" s="14"/>
    </row>
    <row r="18" spans="1:16" s="2" customFormat="1" ht="20.25" customHeight="1">
      <c r="A18" s="17" t="s">
        <v>1069</v>
      </c>
      <c r="B18" s="17" t="s">
        <v>1070</v>
      </c>
      <c r="C18" s="18">
        <f aca="true" t="shared" si="10" ref="C18:H18">SUM(C13,C14,C15,C16)</f>
        <v>0</v>
      </c>
      <c r="D18" s="18">
        <f t="shared" si="10"/>
        <v>0</v>
      </c>
      <c r="E18" s="18">
        <f t="shared" si="10"/>
        <v>0</v>
      </c>
      <c r="F18" s="18">
        <f t="shared" si="10"/>
        <v>0</v>
      </c>
      <c r="G18" s="18">
        <f t="shared" si="10"/>
        <v>0</v>
      </c>
      <c r="H18" s="18">
        <f t="shared" si="10"/>
        <v>0</v>
      </c>
      <c r="I18" s="17" t="s">
        <v>1071</v>
      </c>
      <c r="J18" s="17" t="s">
        <v>1072</v>
      </c>
      <c r="K18" s="18">
        <f aca="true" t="shared" si="11" ref="K18:P18">SUM(K13,K14,K15,K16,K17)</f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</row>
  </sheetData>
  <sheetProtection/>
  <mergeCells count="12">
    <mergeCell ref="A1:P1"/>
    <mergeCell ref="M2:P2"/>
    <mergeCell ref="A3:H3"/>
    <mergeCell ref="I3:P3"/>
    <mergeCell ref="C4:E4"/>
    <mergeCell ref="F4:H4"/>
    <mergeCell ref="K4:M4"/>
    <mergeCell ref="N4:P4"/>
    <mergeCell ref="A4:A5"/>
    <mergeCell ref="B4:B5"/>
    <mergeCell ref="I4:I5"/>
    <mergeCell ref="J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2023-12-25T21:55:42Z</dcterms:created>
  <dcterms:modified xsi:type="dcterms:W3CDTF">2024-03-11T17:09:18Z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