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externalReferences>
    <externalReference r:id="rId4"/>
  </externalReferences>
  <definedNames>
    <definedName name="_xlnm.Print_Titles" localSheetId="0">'sheet1'!$4:$4</definedName>
    <definedName name="_xlnm._FilterDatabase" localSheetId="0" hidden="1">'sheet1'!$A$4:$N$13</definedName>
  </definedNames>
  <calcPr fullCalcOnLoad="1"/>
</workbook>
</file>

<file path=xl/sharedStrings.xml><?xml version="1.0" encoding="utf-8"?>
<sst xmlns="http://schemas.openxmlformats.org/spreadsheetml/2006/main" count="68" uniqueCount="50">
  <si>
    <t>附件3</t>
  </si>
  <si>
    <t>红寺堡区2023年中央预算内投资项目表</t>
  </si>
  <si>
    <t>单位：万元</t>
  </si>
  <si>
    <t>序号</t>
  </si>
  <si>
    <t>专项名称</t>
  </si>
  <si>
    <t>项目名称</t>
  </si>
  <si>
    <t>总投资</t>
  </si>
  <si>
    <t>累计下达中央预算内资金</t>
  </si>
  <si>
    <t>今年下达中央预算资金</t>
  </si>
  <si>
    <t>建设内容</t>
  </si>
  <si>
    <t>是否 开工</t>
  </si>
  <si>
    <t>形象进度</t>
  </si>
  <si>
    <t>累计完成投资</t>
  </si>
  <si>
    <t>投资
完成率</t>
  </si>
  <si>
    <t>支付中央预算内资金</t>
  </si>
  <si>
    <t>中央预算内资金支付率</t>
  </si>
  <si>
    <t>项目单位</t>
  </si>
  <si>
    <t>总计(6个)</t>
  </si>
  <si>
    <t>一、未开工项目（3个）</t>
  </si>
  <si>
    <t>全民健身设施补短板工程</t>
  </si>
  <si>
    <t>吴忠市红寺堡区城东体育公园项目</t>
  </si>
  <si>
    <t>运动健身区、儿童娱乐区、儿童休闲露营区、水上运动区、标识系统及基础设施</t>
  </si>
  <si>
    <t>否</t>
  </si>
  <si>
    <t>正在挂网招标</t>
  </si>
  <si>
    <t>—</t>
  </si>
  <si>
    <t>红寺堡区文体局</t>
  </si>
  <si>
    <t>污染治理和节能减碳</t>
  </si>
  <si>
    <t>红寺堡区城市生活垃圾转运中心项目</t>
  </si>
  <si>
    <r>
      <t>新建生活垃圾收集转运站</t>
    </r>
    <r>
      <rPr>
        <sz val="12"/>
        <color indexed="8"/>
        <rFont val="宋体"/>
        <family val="0"/>
      </rPr>
      <t>12</t>
    </r>
    <r>
      <rPr>
        <sz val="12"/>
        <color indexed="8"/>
        <rFont val="宋体"/>
        <family val="0"/>
      </rPr>
      <t>座，总建筑面积</t>
    </r>
    <r>
      <rPr>
        <sz val="12"/>
        <color indexed="8"/>
        <rFont val="宋体"/>
        <family val="0"/>
      </rPr>
      <t>2580</t>
    </r>
    <r>
      <rPr>
        <sz val="12"/>
        <color indexed="8"/>
        <rFont val="宋体"/>
        <family val="0"/>
      </rPr>
      <t>平方米。新增垃圾转运能力</t>
    </r>
    <r>
      <rPr>
        <sz val="12"/>
        <color indexed="8"/>
        <rFont val="宋体"/>
        <family val="0"/>
      </rPr>
      <t>180t/d</t>
    </r>
  </si>
  <si>
    <t>正在编制招控制价及总图审查</t>
  </si>
  <si>
    <t>红寺堡区住建交通局</t>
  </si>
  <si>
    <t>排水设施方向</t>
  </si>
  <si>
    <t>吴忠市红寺堡区太阳山路（枸福街-人民街）排水防涝设施建设工程</t>
  </si>
  <si>
    <t>新建d1000-d1200污水管二级钢筋混泥土管785米，d600雨水管875米</t>
  </si>
  <si>
    <t>正在做招标控制价</t>
  </si>
  <si>
    <t>二、已开工项目（3个）</t>
  </si>
  <si>
    <t>公共卫生等医疗卫生服务体系建设工程</t>
  </si>
  <si>
    <t>红寺堡区中医医院建设项目</t>
  </si>
  <si>
    <t>总建筑面积11500㎡，设计床位100张包括门诊医技综合楼、后勤辅助用房、门房等室内外基础配套设施</t>
  </si>
  <si>
    <t>是</t>
  </si>
  <si>
    <t>主体已完工，正在进行外墙粉刷及内部装饰装修</t>
  </si>
  <si>
    <t>红寺堡区卫健局</t>
  </si>
  <si>
    <t>积极应对人口老龄化工程和托育建设</t>
  </si>
  <si>
    <t>红寺堡区柳泉乡综合养老服务中心建设项目</t>
  </si>
  <si>
    <t>占地面积2亩，建筑面积900平方米</t>
  </si>
  <si>
    <t>正在进行基础施工</t>
  </si>
  <si>
    <t>红寺堡区民政局</t>
  </si>
  <si>
    <t>吴忠市红寺堡区第八幼儿园托育班改造工程</t>
  </si>
  <si>
    <t>新增托位60个，改造面积720㎡其中：拆除主楼一层三间活动室兼寝室原有卫生间蹲坑台子重新做防水铺砖14.55㎡；安装马桶24套；卫生间给水管安装防撞棉36㎡；以及购置EVA地垫、墙体软包等设施设备</t>
  </si>
  <si>
    <t>正在进行主体改造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</si>
</sst>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Red]#,##0"/>
  </numFmts>
  <fonts count="50">
    <font>
      <sz val="11"/>
      <name val="宋体"/>
      <family val="0"/>
    </font>
    <font>
      <sz val="10"/>
      <name val="Times New Roman"/>
      <family val="0"/>
    </font>
    <font>
      <sz val="14"/>
      <name val="宋体"/>
      <family val="0"/>
    </font>
    <font>
      <sz val="24"/>
      <color indexed="8"/>
      <name val="方正小标宋_GBK"/>
      <family val="0"/>
    </font>
    <font>
      <sz val="24"/>
      <name val="方正小标宋_GBK"/>
      <family val="0"/>
    </font>
    <font>
      <sz val="12"/>
      <name val="宋体"/>
      <family val="0"/>
    </font>
    <font>
      <b/>
      <sz val="12"/>
      <color indexed="8"/>
      <name val="宋体"/>
      <family val="0"/>
    </font>
    <font>
      <b/>
      <sz val="12"/>
      <name val="宋体"/>
      <family val="0"/>
    </font>
    <font>
      <sz val="12"/>
      <color indexed="8"/>
      <name val="宋体"/>
      <family val="0"/>
    </font>
    <font>
      <sz val="11"/>
      <color indexed="8"/>
      <name val="宋体"/>
      <family val="0"/>
    </font>
    <font>
      <sz val="11"/>
      <color indexed="26"/>
      <name val="宋体"/>
      <family val="0"/>
    </font>
    <font>
      <u val="single"/>
      <sz val="11"/>
      <color indexed="20"/>
      <name val="宋体"/>
      <family val="0"/>
    </font>
    <font>
      <b/>
      <sz val="11"/>
      <color indexed="8"/>
      <name val="宋体"/>
      <family val="0"/>
    </font>
    <font>
      <sz val="11"/>
      <color indexed="19"/>
      <name val="宋体"/>
      <family val="0"/>
    </font>
    <font>
      <b/>
      <sz val="18"/>
      <color indexed="54"/>
      <name val="宋体"/>
      <family val="0"/>
    </font>
    <font>
      <sz val="10"/>
      <name val="Arial"/>
      <family val="2"/>
    </font>
    <font>
      <i/>
      <sz val="11"/>
      <color indexed="9"/>
      <name val="宋体"/>
      <family val="0"/>
    </font>
    <font>
      <b/>
      <sz val="11"/>
      <color indexed="53"/>
      <name val="宋体"/>
      <family val="0"/>
    </font>
    <font>
      <b/>
      <sz val="11"/>
      <color indexed="63"/>
      <name val="宋体"/>
      <family val="0"/>
    </font>
    <font>
      <b/>
      <sz val="11"/>
      <color indexed="26"/>
      <name val="宋体"/>
      <family val="0"/>
    </font>
    <font>
      <u val="single"/>
      <sz val="11"/>
      <color indexed="12"/>
      <name val="宋体"/>
      <family val="0"/>
    </font>
    <font>
      <sz val="11"/>
      <color indexed="53"/>
      <name val="宋体"/>
      <family val="0"/>
    </font>
    <font>
      <sz val="11"/>
      <color indexed="16"/>
      <name val="宋体"/>
      <family val="0"/>
    </font>
    <font>
      <b/>
      <sz val="15"/>
      <color indexed="54"/>
      <name val="宋体"/>
      <family val="0"/>
    </font>
    <font>
      <b/>
      <sz val="11"/>
      <color indexed="54"/>
      <name val="宋体"/>
      <family val="0"/>
    </font>
    <font>
      <b/>
      <sz val="13"/>
      <color indexed="54"/>
      <name val="宋体"/>
      <family val="0"/>
    </font>
    <font>
      <sz val="11"/>
      <color indexed="17"/>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2"/>
      <color rgb="FF000000"/>
      <name val="宋体"/>
      <family val="0"/>
    </font>
    <font>
      <sz val="12"/>
      <color rgb="FF000000"/>
      <name val="宋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177" fontId="15"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176" fontId="15"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178" fontId="15"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43" fillId="16" borderId="7" applyNumberFormat="0" applyFont="0" applyAlignment="0" applyProtection="0"/>
    <xf numFmtId="0" fontId="28"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15" fillId="0" borderId="0" applyFont="0" applyFill="0" applyBorder="0" applyAlignment="0" applyProtection="0"/>
    <xf numFmtId="0" fontId="28" fillId="26" borderId="0" applyNumberFormat="0" applyBorder="0" applyAlignment="0" applyProtection="0"/>
    <xf numFmtId="179" fontId="15"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7"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45">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Alignment="1">
      <alignment horizontal="center"/>
    </xf>
    <xf numFmtId="9" fontId="0" fillId="0" borderId="0" xfId="54" applyNumberFormat="1" applyAlignment="1">
      <alignment horizont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3" fontId="6" fillId="0" borderId="9" xfId="0" applyNumberFormat="1" applyFont="1" applyFill="1" applyBorder="1" applyAlignment="1">
      <alignment horizontal="right" vertical="center" wrapText="1"/>
    </xf>
    <xf numFmtId="0" fontId="49" fillId="0" borderId="9" xfId="0" applyFont="1" applyFill="1" applyBorder="1" applyAlignment="1">
      <alignment horizontal="center" vertical="center" wrapText="1"/>
    </xf>
    <xf numFmtId="9" fontId="3" fillId="0" borderId="0" xfId="54" applyNumberFormat="1" applyFont="1" applyBorder="1" applyAlignment="1">
      <alignment horizontal="center" vertical="center" wrapText="1"/>
    </xf>
    <xf numFmtId="9" fontId="6" fillId="0" borderId="9" xfId="54" applyNumberFormat="1" applyFont="1" applyBorder="1" applyAlignment="1">
      <alignment horizontal="center" vertical="center" wrapText="1"/>
    </xf>
    <xf numFmtId="9" fontId="6" fillId="0" borderId="9" xfId="54" applyNumberFormat="1" applyFont="1" applyFill="1" applyBorder="1" applyAlignment="1">
      <alignment horizontal="center" vertical="center" wrapText="1"/>
    </xf>
    <xf numFmtId="3"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9" fontId="8" fillId="0" borderId="9" xfId="54" applyNumberFormat="1" applyFont="1" applyFill="1" applyBorder="1" applyAlignment="1">
      <alignment horizontal="center" vertical="center" wrapText="1"/>
    </xf>
    <xf numFmtId="0" fontId="5" fillId="0" borderId="0" xfId="0" applyFont="1" applyFill="1" applyBorder="1" applyAlignment="1">
      <alignment horizontal="righ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808080"/>
      <rgbColor rgb="0096969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0013;&#22830;&#39044;&#31639;&#20869;&#25237;&#36164;&#39033;&#30446;&#35843;&#24230;&#35814;&#24773;&#34920;%20(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3">
          <cell r="E3" t="str">
            <v>项目名称</v>
          </cell>
          <cell r="F3" t="str">
            <v>建设地点</v>
          </cell>
          <cell r="G3" t="str">
            <v>总投资</v>
          </cell>
          <cell r="H3" t="str">
            <v>监管平台代码</v>
          </cell>
          <cell r="I3" t="str">
            <v>截止去年底累计下达中央预算内资金</v>
          </cell>
          <cell r="J3" t="str">
            <v>投资计划年度中央预算内下达资金</v>
          </cell>
        </row>
        <row r="5">
          <cell r="G5">
            <v>147944</v>
          </cell>
          <cell r="I5">
            <v>9525</v>
          </cell>
          <cell r="J5">
            <v>58452</v>
          </cell>
        </row>
        <row r="6">
          <cell r="E6" t="str">
            <v>哈巴湖生态旅游区旅游基础设施</v>
          </cell>
          <cell r="F6" t="str">
            <v>文化保护传承利用工程</v>
          </cell>
          <cell r="G6">
            <v>4000</v>
          </cell>
          <cell r="H6" t="str">
            <v>2111-640300-22-01-179420</v>
          </cell>
          <cell r="I6">
            <v>0</v>
          </cell>
          <cell r="J6">
            <v>3200</v>
          </cell>
        </row>
        <row r="7">
          <cell r="E7" t="str">
            <v>宁夏青铜峡库区湿地自然保护区2022年度 湿地保护恢复建设项目</v>
          </cell>
          <cell r="F7" t="str">
            <v>重点区域生态保护与修复,重点区域生态保护与修复</v>
          </cell>
          <cell r="G7">
            <v>698</v>
          </cell>
          <cell r="H7" t="str">
            <v>2203-640300-15-01-684256</v>
          </cell>
          <cell r="I7">
            <v>279</v>
          </cell>
          <cell r="J7">
            <v>279</v>
          </cell>
        </row>
        <row r="8">
          <cell r="E8" t="str">
            <v>宁夏南部生态保护和修复吴忠市项目</v>
          </cell>
          <cell r="F8" t="str">
            <v>重点区域生态保护与修复,重点区域生态保护与修复</v>
          </cell>
          <cell r="G8">
            <v>3005</v>
          </cell>
          <cell r="H8" t="str">
            <v>2203-640300-64-01-932883</v>
          </cell>
          <cell r="I8">
            <v>905</v>
          </cell>
          <cell r="J8">
            <v>700</v>
          </cell>
        </row>
        <row r="9">
          <cell r="E9" t="str">
            <v>盐池县第四中学运动场改造建设项目</v>
          </cell>
          <cell r="F9" t="str">
            <v>教育强国推进工程</v>
          </cell>
          <cell r="G9">
            <v>676</v>
          </cell>
          <cell r="H9" t="str">
            <v>2211-640323-05-01-113938</v>
          </cell>
          <cell r="I9">
            <v>0</v>
          </cell>
          <cell r="J9">
            <v>500</v>
          </cell>
        </row>
        <row r="10">
          <cell r="E10" t="str">
            <v>吴忠市红寺堡区城东体育公园项目</v>
          </cell>
          <cell r="F10" t="str">
            <v>全民健身设施补短板工程</v>
          </cell>
          <cell r="G10">
            <v>658</v>
          </cell>
          <cell r="H10" t="str">
            <v>2211-640303-33-01-472832</v>
          </cell>
          <cell r="I10">
            <v>0</v>
          </cell>
          <cell r="J10">
            <v>493</v>
          </cell>
        </row>
        <row r="11">
          <cell r="E11" t="str">
            <v> 宁夏回族自治区吴忠市人民医院新型冠状病毒感染疫情应急救治能力提升项目</v>
          </cell>
          <cell r="F11" t="str">
            <v>公共卫生等医疗卫生服务体系建设工程</v>
          </cell>
          <cell r="G11">
            <v>200</v>
          </cell>
          <cell r="H11" t="str">
            <v>2302-640302-23-03-736008</v>
          </cell>
          <cell r="I11">
            <v>0</v>
          </cell>
          <cell r="J11">
            <v>160</v>
          </cell>
        </row>
        <row r="12">
          <cell r="E12" t="str">
            <v> 宁夏回族自治区吴忠市方舱医院新型冠状病毒感染疫情应急救治能力提升项目</v>
          </cell>
          <cell r="F12" t="str">
            <v>公共卫生等医疗卫生服务体系建设工程</v>
          </cell>
          <cell r="G12">
            <v>63</v>
          </cell>
          <cell r="H12" t="str">
            <v>2302-640302-04-03-476938</v>
          </cell>
          <cell r="I12">
            <v>0</v>
          </cell>
          <cell r="J12">
            <v>50</v>
          </cell>
        </row>
        <row r="13">
          <cell r="E13" t="str">
            <v>吴忠市盐池县老年养护院建设项目</v>
          </cell>
          <cell r="F13" t="str">
            <v>积极应对人口老龄化工程和托育建设</v>
          </cell>
          <cell r="G13">
            <v>1500</v>
          </cell>
          <cell r="H13" t="str">
            <v>2211-640323-11-01-327271</v>
          </cell>
          <cell r="I13">
            <v>0</v>
          </cell>
          <cell r="J13">
            <v>1200</v>
          </cell>
        </row>
        <row r="14">
          <cell r="E14" t="str">
            <v>吴忠市同心县养老机构消防改造项目</v>
          </cell>
          <cell r="F14" t="str">
            <v>积极应对人口老龄化工程和托育建设</v>
          </cell>
          <cell r="G14">
            <v>370</v>
          </cell>
          <cell r="H14" t="str">
            <v>2212-640324-11-01-490591</v>
          </cell>
          <cell r="I14">
            <v>0</v>
          </cell>
          <cell r="J14">
            <v>294</v>
          </cell>
        </row>
        <row r="15">
          <cell r="E15" t="str">
            <v>青铜峡工业园区工业污水处理厂（三期）项目</v>
          </cell>
          <cell r="F15" t="str">
            <v>重大区域发展战略建设</v>
          </cell>
          <cell r="G15">
            <v>17708</v>
          </cell>
          <cell r="H15" t="str">
            <v>2211-640381-04-01-655646</v>
          </cell>
          <cell r="I15">
            <v>0</v>
          </cell>
          <cell r="J15">
            <v>10625</v>
          </cell>
        </row>
        <row r="16">
          <cell r="E16" t="str">
            <v>盐池县王乐井乡石山子村养殖园区基础设施建设2023年以工代赈示范项目</v>
          </cell>
          <cell r="F16" t="str">
            <v>以工代赈示范工程</v>
          </cell>
          <cell r="G16">
            <v>620</v>
          </cell>
          <cell r="H16" t="str">
            <v>2304-640323-04-01-434490</v>
          </cell>
          <cell r="I16">
            <v>0</v>
          </cell>
          <cell r="J16">
            <v>400</v>
          </cell>
        </row>
        <row r="17">
          <cell r="E17" t="str">
            <v>利通区扁担沟镇同利村现代农业示范园基础设施建设2023年以工代赈示范项目</v>
          </cell>
          <cell r="F17" t="str">
            <v>以工代赈示范工程</v>
          </cell>
          <cell r="G17">
            <v>1050</v>
          </cell>
          <cell r="H17" t="str">
            <v>2301-640302-20-01-529007</v>
          </cell>
          <cell r="I17">
            <v>0</v>
          </cell>
          <cell r="J17">
            <v>600</v>
          </cell>
        </row>
        <row r="18">
          <cell r="E18" t="str">
            <v>吴忠市利通区滨河国家农村产业融合发展示范园建设项目</v>
          </cell>
          <cell r="F18" t="str">
            <v>藏粮于地藏粮于技</v>
          </cell>
          <cell r="G18">
            <v>9395</v>
          </cell>
          <cell r="H18" t="str">
            <v>2211-640302-04-01-796303</v>
          </cell>
          <cell r="I18">
            <v>0</v>
          </cell>
          <cell r="J18">
            <v>2000</v>
          </cell>
        </row>
        <row r="19">
          <cell r="E19" t="str">
            <v>盐池县花马池镇沟沿村“出户入园”基础设施2023年以工代赈示范项目</v>
          </cell>
          <cell r="F19" t="str">
            <v>以工代赈示范工程</v>
          </cell>
          <cell r="G19">
            <v>571</v>
          </cell>
          <cell r="H19" t="str">
            <v>2304-640323-20-01-529180</v>
          </cell>
          <cell r="I19">
            <v>0</v>
          </cell>
          <cell r="J19">
            <v>400</v>
          </cell>
        </row>
        <row r="20">
          <cell r="E20" t="str">
            <v>同心县中医医院门诊医技综合楼项目</v>
          </cell>
          <cell r="F20" t="str">
            <v>公共卫生等医疗卫生服务体系建设工程</v>
          </cell>
          <cell r="G20">
            <v>6250</v>
          </cell>
          <cell r="H20" t="str">
            <v>2020-640324-84-01-013140</v>
          </cell>
          <cell r="I20">
            <v>0</v>
          </cell>
          <cell r="J20">
            <v>5000</v>
          </cell>
        </row>
        <row r="21">
          <cell r="E21" t="str">
            <v>红寺堡区中医医院建设项目</v>
          </cell>
          <cell r="F21" t="str">
            <v>公共卫生等医疗卫生服务体系建设工程</v>
          </cell>
          <cell r="G21">
            <v>6750</v>
          </cell>
          <cell r="H21" t="str">
            <v>2019-640303-84-01-009345</v>
          </cell>
          <cell r="I21">
            <v>0</v>
          </cell>
          <cell r="J21">
            <v>5000</v>
          </cell>
        </row>
        <row r="22">
          <cell r="E22" t="str">
            <v>宁夏南部生态保护和修复吴忠市项目</v>
          </cell>
          <cell r="F22" t="str">
            <v>重点区域生态保护与修复,重点区域生态保护与修复</v>
          </cell>
          <cell r="G22">
            <v>49300</v>
          </cell>
          <cell r="H22" t="str">
            <v>2203-640300-64-01-932883</v>
          </cell>
          <cell r="I22">
            <v>7970</v>
          </cell>
          <cell r="J22">
            <v>15363</v>
          </cell>
        </row>
        <row r="23">
          <cell r="E23" t="str">
            <v>宁夏吴忠黄河国家重要湿地保护修复项目</v>
          </cell>
          <cell r="F23" t="str">
            <v>重点区域生态保护与修复,重点区域生态保护与修复</v>
          </cell>
          <cell r="G23">
            <v>928</v>
          </cell>
          <cell r="H23" t="str">
            <v>2112-640300-64-05-198039</v>
          </cell>
          <cell r="I23">
            <v>371</v>
          </cell>
          <cell r="J23">
            <v>372</v>
          </cell>
        </row>
        <row r="24">
          <cell r="E24" t="str">
            <v>吴忠市第二再生水厂及配套管网工程</v>
          </cell>
          <cell r="F24" t="str">
            <v>污染治理和节能减碳</v>
          </cell>
          <cell r="G24">
            <v>4733</v>
          </cell>
          <cell r="H24" t="str">
            <v>2112-640302-16-01-463144</v>
          </cell>
          <cell r="I24">
            <v>0</v>
          </cell>
          <cell r="J24">
            <v>1900</v>
          </cell>
        </row>
        <row r="25">
          <cell r="E25" t="str">
            <v>同心县2023年农村人居环境整治中央预算内专项投资项目</v>
          </cell>
          <cell r="F25" t="str">
            <v>乡村振兴</v>
          </cell>
          <cell r="G25">
            <v>4592</v>
          </cell>
          <cell r="H25" t="str">
            <v>2211-640324-20-05-583913</v>
          </cell>
          <cell r="I25">
            <v>0</v>
          </cell>
          <cell r="J25">
            <v>2000</v>
          </cell>
        </row>
        <row r="26">
          <cell r="E26" t="str">
            <v>吴忠市豫海体育公园项目</v>
          </cell>
          <cell r="F26" t="str">
            <v>全民健身设施补短板工程</v>
          </cell>
          <cell r="G26">
            <v>538</v>
          </cell>
          <cell r="H26" t="str">
            <v>2211-640324-33-01-406876</v>
          </cell>
          <cell r="I26">
            <v>0</v>
          </cell>
          <cell r="J26">
            <v>430</v>
          </cell>
        </row>
        <row r="27">
          <cell r="E27" t="str">
            <v>盐池县长城希望小学综合教学楼建设项目</v>
          </cell>
          <cell r="F27" t="str">
            <v>教育强国推进工程</v>
          </cell>
          <cell r="G27">
            <v>1881</v>
          </cell>
          <cell r="H27" t="str">
            <v>2203-640323-05-01-742577</v>
          </cell>
          <cell r="I27">
            <v>0</v>
          </cell>
          <cell r="J27">
            <v>1000</v>
          </cell>
        </row>
        <row r="28">
          <cell r="E28" t="str">
            <v>红寺堡区城市生活垃圾转运中心项目</v>
          </cell>
          <cell r="F28" t="str">
            <v>污染治理和节能减碳</v>
          </cell>
          <cell r="G28">
            <v>2832</v>
          </cell>
          <cell r="H28" t="str">
            <v>2211-640303-04-01-418900</v>
          </cell>
          <cell r="I28">
            <v>0</v>
          </cell>
          <cell r="J28">
            <v>1600</v>
          </cell>
        </row>
        <row r="29">
          <cell r="E29" t="str">
            <v>同心县第一小学300米环形跑道田径运动场</v>
          </cell>
          <cell r="F29" t="str">
            <v>教育强国推进工程</v>
          </cell>
          <cell r="G29">
            <v>502</v>
          </cell>
          <cell r="H29" t="str">
            <v>2211-640324-05-01-852419</v>
          </cell>
          <cell r="I29">
            <v>0</v>
          </cell>
          <cell r="J29">
            <v>336</v>
          </cell>
        </row>
        <row r="30">
          <cell r="E30" t="str">
            <v>同心县河西中学300米环形跑道田径运动场</v>
          </cell>
          <cell r="F30" t="str">
            <v>教育强国推进工程</v>
          </cell>
          <cell r="G30">
            <v>502</v>
          </cell>
          <cell r="H30" t="str">
            <v>2211-640324-05-01-440432</v>
          </cell>
          <cell r="I30">
            <v>0</v>
          </cell>
          <cell r="J30">
            <v>336</v>
          </cell>
        </row>
        <row r="31">
          <cell r="E31" t="str">
            <v>同心县石狮中学300米环形跑道田径运动场</v>
          </cell>
          <cell r="F31" t="str">
            <v>教育强国推进工程</v>
          </cell>
          <cell r="G31">
            <v>502</v>
          </cell>
          <cell r="H31" t="str">
            <v>2211-640324-05-01-479975</v>
          </cell>
          <cell r="I31">
            <v>0</v>
          </cell>
          <cell r="J31">
            <v>336</v>
          </cell>
        </row>
        <row r="32">
          <cell r="E32" t="str">
            <v>红寺堡区柳泉乡综合养老服务中心建设项目</v>
          </cell>
          <cell r="F32" t="str">
            <v>积极应对人口老龄化工程和托育建设</v>
          </cell>
          <cell r="G32">
            <v>398</v>
          </cell>
          <cell r="H32" t="str">
            <v>2211-640303-11-01-202845</v>
          </cell>
          <cell r="I32">
            <v>0</v>
          </cell>
          <cell r="J32">
            <v>288</v>
          </cell>
        </row>
        <row r="33">
          <cell r="E33" t="str">
            <v>吴忠市盐池第一幼儿园托育班改造工程</v>
          </cell>
          <cell r="F33" t="str">
            <v>积极应对人口老龄化工程和托育建设</v>
          </cell>
          <cell r="G33">
            <v>140</v>
          </cell>
          <cell r="H33" t="str">
            <v>2302-640323-23-05-853376</v>
          </cell>
          <cell r="I33">
            <v>0</v>
          </cell>
          <cell r="J33">
            <v>60</v>
          </cell>
        </row>
        <row r="34">
          <cell r="E34" t="str">
            <v>吴忠市盐池第三幼儿园托育班改造工程</v>
          </cell>
          <cell r="F34" t="str">
            <v>积极应对人口老龄化工程和托育建设</v>
          </cell>
          <cell r="G34">
            <v>140</v>
          </cell>
          <cell r="H34" t="str">
            <v>2302-640323-23-05-742152</v>
          </cell>
          <cell r="I34">
            <v>0</v>
          </cell>
          <cell r="J34">
            <v>60</v>
          </cell>
        </row>
        <row r="35">
          <cell r="E35" t="str">
            <v>吴忠市红寺堡区第八幼儿园托育班改造工程</v>
          </cell>
          <cell r="F35" t="str">
            <v>积极应对人口老龄化工程和托育建设</v>
          </cell>
          <cell r="G35">
            <v>132</v>
          </cell>
          <cell r="H35" t="str">
            <v>2302-640303-04-05-272701</v>
          </cell>
          <cell r="I35">
            <v>0</v>
          </cell>
          <cell r="J35">
            <v>60</v>
          </cell>
        </row>
        <row r="36">
          <cell r="E36" t="str">
            <v>宁夏回族自治区同心县方舱医院新型冠状病毒感染疫情应急救治能力提升项目</v>
          </cell>
          <cell r="F36" t="str">
            <v>公共卫生等医疗卫生服务体系建设工程</v>
          </cell>
          <cell r="G36">
            <v>50</v>
          </cell>
          <cell r="H36" t="str">
            <v>2304-640324-04-03-988567</v>
          </cell>
          <cell r="I36">
            <v>0</v>
          </cell>
          <cell r="J36">
            <v>40</v>
          </cell>
        </row>
        <row r="37">
          <cell r="E37" t="str">
            <v>同心县下马关镇北关村污水管网2023年以工代赈示范项目</v>
          </cell>
          <cell r="F37" t="str">
            <v>以工代赈示范工程</v>
          </cell>
          <cell r="G37">
            <v>860</v>
          </cell>
          <cell r="H37" t="str">
            <v>2304-640324-19-01-555559</v>
          </cell>
          <cell r="I37">
            <v>0</v>
          </cell>
          <cell r="J37">
            <v>600</v>
          </cell>
        </row>
        <row r="38">
          <cell r="E38" t="str">
            <v>宁夏艾沃新能源科技有限公司年产10万吨废橡塑资源化再利用项目</v>
          </cell>
          <cell r="F38" t="str">
            <v>污染治理和节能减碳</v>
          </cell>
          <cell r="G38">
            <v>15000</v>
          </cell>
          <cell r="H38" t="str">
            <v>2019-640323-42-03-005843</v>
          </cell>
          <cell r="I38">
            <v>0</v>
          </cell>
          <cell r="J38">
            <v>1650</v>
          </cell>
        </row>
        <row r="39">
          <cell r="E39" t="str">
            <v>一般工业固废处置及利用技术改造项目</v>
          </cell>
          <cell r="F39" t="str">
            <v>污染治理和节能减碳</v>
          </cell>
          <cell r="G39">
            <v>5400</v>
          </cell>
          <cell r="H39" t="str">
            <v>2108-640323-16-01-353736</v>
          </cell>
          <cell r="I39">
            <v>0</v>
          </cell>
          <cell r="J39">
            <v>580</v>
          </cell>
        </row>
        <row r="40">
          <cell r="E40" t="str">
            <v>宁夏盐池县森浰达环保科技有限公司废旧汽车回收拆解综合利用项目</v>
          </cell>
          <cell r="F40" t="str">
            <v>污染治理和节能减碳</v>
          </cell>
          <cell r="G40">
            <v>6000</v>
          </cell>
          <cell r="H40" t="str">
            <v>2020-640323-42-03-007711</v>
          </cell>
          <cell r="I40">
            <v>0</v>
          </cell>
          <cell r="J40">
            <v>540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3"/>
  <sheetViews>
    <sheetView tabSelected="1" view="pageBreakPreview" zoomScale="90" zoomScaleNormal="80" zoomScaleSheetLayoutView="90" workbookViewId="0" topLeftCell="A1">
      <selection activeCell="C9" sqref="C9"/>
    </sheetView>
  </sheetViews>
  <sheetFormatPr defaultColWidth="10.125" defaultRowHeight="13.5"/>
  <cols>
    <col min="1" max="1" width="11.25390625" style="0" customWidth="1"/>
    <col min="2" max="2" width="20.75390625" style="4" customWidth="1"/>
    <col min="3" max="3" width="32.125" style="5" customWidth="1"/>
    <col min="4" max="4" width="10.00390625" style="6" customWidth="1"/>
    <col min="5" max="5" width="10.625" style="6" customWidth="1"/>
    <col min="6" max="6" width="12.125" style="0" customWidth="1"/>
    <col min="7" max="7" width="33.875" style="0" customWidth="1"/>
    <col min="8" max="8" width="10.00390625" style="0" customWidth="1"/>
    <col min="9" max="9" width="26.50390625" style="0" customWidth="1"/>
    <col min="10" max="10" width="11.50390625" style="6" customWidth="1"/>
    <col min="11" max="11" width="9.75390625" style="7" customWidth="1"/>
    <col min="12" max="12" width="10.875" style="6" customWidth="1"/>
    <col min="13" max="13" width="12.50390625" style="6" customWidth="1"/>
    <col min="14" max="14" width="14.75390625" style="6" customWidth="1"/>
  </cols>
  <sheetData>
    <row r="1" ht="21" customHeight="1">
      <c r="A1" s="8" t="s">
        <v>0</v>
      </c>
    </row>
    <row r="2" spans="1:14" ht="30.75" customHeight="1">
      <c r="A2" s="9" t="s">
        <v>1</v>
      </c>
      <c r="B2" s="10"/>
      <c r="C2" s="11"/>
      <c r="D2" s="9"/>
      <c r="E2" s="9"/>
      <c r="F2" s="9"/>
      <c r="G2" s="9"/>
      <c r="H2" s="9"/>
      <c r="I2" s="9"/>
      <c r="J2" s="9"/>
      <c r="K2" s="38"/>
      <c r="L2" s="9"/>
      <c r="M2" s="9"/>
      <c r="N2" s="9"/>
    </row>
    <row r="3" spans="1:14" ht="15.75" customHeight="1">
      <c r="A3" s="12" t="s">
        <v>2</v>
      </c>
      <c r="B3" s="13"/>
      <c r="C3" s="13"/>
      <c r="D3" s="13"/>
      <c r="E3" s="13"/>
      <c r="F3" s="13"/>
      <c r="G3" s="13"/>
      <c r="H3" s="13"/>
      <c r="I3" s="13"/>
      <c r="J3" s="13"/>
      <c r="K3" s="13"/>
      <c r="L3" s="13"/>
      <c r="M3" s="13"/>
      <c r="N3" s="44"/>
    </row>
    <row r="4" spans="1:14" s="1" customFormat="1" ht="63.75" customHeight="1">
      <c r="A4" s="14" t="s">
        <v>3</v>
      </c>
      <c r="B4" s="15" t="s">
        <v>4</v>
      </c>
      <c r="C4" s="15" t="s">
        <v>5</v>
      </c>
      <c r="D4" s="14" t="s">
        <v>6</v>
      </c>
      <c r="E4" s="35" t="s">
        <v>7</v>
      </c>
      <c r="F4" s="35" t="s">
        <v>8</v>
      </c>
      <c r="G4" s="14" t="s">
        <v>9</v>
      </c>
      <c r="H4" s="14" t="s">
        <v>10</v>
      </c>
      <c r="I4" s="14" t="s">
        <v>11</v>
      </c>
      <c r="J4" s="14" t="s">
        <v>12</v>
      </c>
      <c r="K4" s="39" t="s">
        <v>13</v>
      </c>
      <c r="L4" s="14" t="s">
        <v>14</v>
      </c>
      <c r="M4" s="14" t="s">
        <v>15</v>
      </c>
      <c r="N4" s="14" t="s">
        <v>16</v>
      </c>
    </row>
    <row r="5" spans="1:14" s="2" customFormat="1" ht="39" customHeight="1">
      <c r="A5" s="16" t="s">
        <v>17</v>
      </c>
      <c r="B5" s="17"/>
      <c r="C5" s="18"/>
      <c r="D5" s="19">
        <f>D6+D10</f>
        <v>12149</v>
      </c>
      <c r="E5" s="19">
        <f>E6+E10</f>
        <v>8206</v>
      </c>
      <c r="F5" s="19">
        <f>F6+F10</f>
        <v>8206</v>
      </c>
      <c r="G5" s="36"/>
      <c r="H5" s="36"/>
      <c r="I5" s="36"/>
      <c r="J5" s="31">
        <f>J6+J10</f>
        <v>5500</v>
      </c>
      <c r="K5" s="40">
        <f>J5/D5</f>
        <v>0.45271215737920817</v>
      </c>
      <c r="L5" s="31">
        <f>SUM(L11:L13)</f>
        <v>4700</v>
      </c>
      <c r="M5" s="40">
        <f>L5/E5</f>
        <v>0.5727516451377042</v>
      </c>
      <c r="N5" s="32"/>
    </row>
    <row r="6" spans="1:14" s="2" customFormat="1" ht="43.5" customHeight="1">
      <c r="A6" s="20" t="s">
        <v>18</v>
      </c>
      <c r="B6" s="21"/>
      <c r="C6" s="22"/>
      <c r="D6" s="19">
        <f>SUM(D7:D9)</f>
        <v>4869</v>
      </c>
      <c r="E6" s="19">
        <f>SUM(E7:E9)</f>
        <v>2858</v>
      </c>
      <c r="F6" s="19">
        <f>SUM(F7:F9)</f>
        <v>2858</v>
      </c>
      <c r="G6" s="36"/>
      <c r="H6" s="36"/>
      <c r="I6" s="36"/>
      <c r="J6" s="31"/>
      <c r="K6" s="40"/>
      <c r="L6" s="31"/>
      <c r="M6" s="40"/>
      <c r="N6" s="32"/>
    </row>
    <row r="7" spans="1:14" s="3" customFormat="1" ht="54.75" customHeight="1">
      <c r="A7" s="23">
        <v>1</v>
      </c>
      <c r="B7" s="24" t="s">
        <v>19</v>
      </c>
      <c r="C7" s="24" t="s">
        <v>20</v>
      </c>
      <c r="D7" s="25">
        <v>658</v>
      </c>
      <c r="E7" s="25">
        <v>493</v>
      </c>
      <c r="F7" s="23">
        <f>VLOOKUP(C:C,'[1]sheet1'!$E:$J,6,0)</f>
        <v>493</v>
      </c>
      <c r="G7" s="23" t="s">
        <v>21</v>
      </c>
      <c r="H7" s="23" t="s">
        <v>22</v>
      </c>
      <c r="I7" s="37" t="s">
        <v>23</v>
      </c>
      <c r="J7" s="41" t="s">
        <v>24</v>
      </c>
      <c r="K7" s="41" t="s">
        <v>24</v>
      </c>
      <c r="L7" s="41" t="s">
        <v>24</v>
      </c>
      <c r="M7" s="41" t="s">
        <v>24</v>
      </c>
      <c r="N7" s="37" t="s">
        <v>25</v>
      </c>
    </row>
    <row r="8" spans="1:14" s="3" customFormat="1" ht="63" customHeight="1">
      <c r="A8" s="23">
        <v>2</v>
      </c>
      <c r="B8" s="24" t="s">
        <v>26</v>
      </c>
      <c r="C8" s="24" t="s">
        <v>27</v>
      </c>
      <c r="D8" s="26">
        <v>2832</v>
      </c>
      <c r="E8" s="26">
        <v>1600</v>
      </c>
      <c r="F8" s="23">
        <f>VLOOKUP(C:C,'[1]sheet1'!$E:$J,6,0)</f>
        <v>1600</v>
      </c>
      <c r="G8" s="23" t="s">
        <v>28</v>
      </c>
      <c r="H8" s="23" t="s">
        <v>22</v>
      </c>
      <c r="I8" s="37" t="s">
        <v>29</v>
      </c>
      <c r="J8" s="41" t="s">
        <v>24</v>
      </c>
      <c r="K8" s="41" t="s">
        <v>24</v>
      </c>
      <c r="L8" s="41" t="s">
        <v>24</v>
      </c>
      <c r="M8" s="41" t="s">
        <v>24</v>
      </c>
      <c r="N8" s="37" t="s">
        <v>30</v>
      </c>
    </row>
    <row r="9" spans="1:14" s="3" customFormat="1" ht="63" customHeight="1">
      <c r="A9" s="27">
        <v>3</v>
      </c>
      <c r="B9" s="28" t="s">
        <v>31</v>
      </c>
      <c r="C9" s="29" t="s">
        <v>32</v>
      </c>
      <c r="D9" s="30">
        <v>1379</v>
      </c>
      <c r="E9" s="30">
        <v>765</v>
      </c>
      <c r="F9" s="23">
        <v>765</v>
      </c>
      <c r="G9" s="37" t="s">
        <v>33</v>
      </c>
      <c r="H9" s="23" t="s">
        <v>22</v>
      </c>
      <c r="I9" s="37" t="s">
        <v>34</v>
      </c>
      <c r="J9" s="41" t="s">
        <v>24</v>
      </c>
      <c r="K9" s="41" t="s">
        <v>24</v>
      </c>
      <c r="L9" s="41" t="s">
        <v>24</v>
      </c>
      <c r="M9" s="41" t="s">
        <v>24</v>
      </c>
      <c r="N9" s="37" t="s">
        <v>30</v>
      </c>
    </row>
    <row r="10" spans="1:14" s="2" customFormat="1" ht="39" customHeight="1">
      <c r="A10" s="20" t="s">
        <v>35</v>
      </c>
      <c r="B10" s="21"/>
      <c r="C10" s="22"/>
      <c r="D10" s="31">
        <f>SUM(D11:D13)</f>
        <v>7280</v>
      </c>
      <c r="E10" s="31">
        <f>SUM(E11:E13)</f>
        <v>5348</v>
      </c>
      <c r="F10" s="31">
        <f>SUM(F11:F13)</f>
        <v>5348</v>
      </c>
      <c r="G10" s="31"/>
      <c r="H10" s="31"/>
      <c r="I10" s="31"/>
      <c r="J10" s="31">
        <f>SUM(J11:J13)</f>
        <v>5500</v>
      </c>
      <c r="K10" s="40">
        <f>J10/D10</f>
        <v>0.7554945054945055</v>
      </c>
      <c r="L10" s="31">
        <f>SUM(L11:L13)</f>
        <v>4700</v>
      </c>
      <c r="M10" s="40">
        <f>L10/E10</f>
        <v>0.8788332086761406</v>
      </c>
      <c r="N10" s="32"/>
    </row>
    <row r="11" spans="1:14" s="2" customFormat="1" ht="88.5" customHeight="1">
      <c r="A11" s="32">
        <v>1</v>
      </c>
      <c r="B11" s="24" t="s">
        <v>36</v>
      </c>
      <c r="C11" s="33" t="s">
        <v>37</v>
      </c>
      <c r="D11" s="34">
        <v>6750</v>
      </c>
      <c r="E11" s="34">
        <v>5000</v>
      </c>
      <c r="F11" s="23">
        <f>VLOOKUP(C:C,'[1]sheet1'!$E:$J,6,0)</f>
        <v>5000</v>
      </c>
      <c r="G11" s="32" t="s">
        <v>38</v>
      </c>
      <c r="H11" s="32" t="s">
        <v>39</v>
      </c>
      <c r="I11" s="42" t="s">
        <v>40</v>
      </c>
      <c r="J11" s="34">
        <v>5300</v>
      </c>
      <c r="K11" s="43">
        <f>J11/D11</f>
        <v>0.7851851851851852</v>
      </c>
      <c r="L11" s="34">
        <v>4500</v>
      </c>
      <c r="M11" s="43">
        <f>L11/E11</f>
        <v>0.9</v>
      </c>
      <c r="N11" s="42" t="s">
        <v>41</v>
      </c>
    </row>
    <row r="12" spans="1:14" s="2" customFormat="1" ht="63.75" customHeight="1">
      <c r="A12" s="32">
        <v>2</v>
      </c>
      <c r="B12" s="24" t="s">
        <v>42</v>
      </c>
      <c r="C12" s="33" t="s">
        <v>43</v>
      </c>
      <c r="D12" s="34">
        <v>398</v>
      </c>
      <c r="E12" s="34">
        <v>288</v>
      </c>
      <c r="F12" s="23">
        <f>VLOOKUP(C:C,'[1]sheet1'!$E:$J,6,0)</f>
        <v>288</v>
      </c>
      <c r="G12" s="32" t="s">
        <v>44</v>
      </c>
      <c r="H12" s="32" t="s">
        <v>39</v>
      </c>
      <c r="I12" s="32" t="s">
        <v>45</v>
      </c>
      <c r="J12" s="34">
        <v>150</v>
      </c>
      <c r="K12" s="43">
        <f>J12/D12</f>
        <v>0.3768844221105528</v>
      </c>
      <c r="L12" s="34">
        <v>150</v>
      </c>
      <c r="M12" s="43">
        <f>L12/E12</f>
        <v>0.5208333333333334</v>
      </c>
      <c r="N12" s="42" t="s">
        <v>46</v>
      </c>
    </row>
    <row r="13" spans="1:14" s="2" customFormat="1" ht="162" customHeight="1">
      <c r="A13" s="32">
        <v>3</v>
      </c>
      <c r="B13" s="24" t="s">
        <v>42</v>
      </c>
      <c r="C13" s="33" t="s">
        <v>47</v>
      </c>
      <c r="D13" s="34">
        <v>132</v>
      </c>
      <c r="E13" s="34">
        <v>60</v>
      </c>
      <c r="F13" s="23">
        <f>VLOOKUP(C:C,'[1]sheet1'!$E:$J,6,0)</f>
        <v>60</v>
      </c>
      <c r="G13" s="32" t="s">
        <v>48</v>
      </c>
      <c r="H13" s="32" t="s">
        <v>39</v>
      </c>
      <c r="I13" s="42" t="s">
        <v>49</v>
      </c>
      <c r="J13" s="34">
        <v>50</v>
      </c>
      <c r="K13" s="43">
        <f>J13/D13</f>
        <v>0.3787878787878788</v>
      </c>
      <c r="L13" s="34">
        <v>50</v>
      </c>
      <c r="M13" s="43">
        <f>L13/E13</f>
        <v>0.8333333333333334</v>
      </c>
      <c r="N13" s="42" t="s">
        <v>41</v>
      </c>
    </row>
  </sheetData>
  <sheetProtection/>
  <autoFilter ref="A4:N13"/>
  <mergeCells count="5">
    <mergeCell ref="A2:N2"/>
    <mergeCell ref="A3:N3"/>
    <mergeCell ref="A5:C5"/>
    <mergeCell ref="A6:C6"/>
    <mergeCell ref="A10:C10"/>
  </mergeCells>
  <printOptions/>
  <pageMargins left="0.7513888888888889" right="0.7513888888888889" top="0.5902777777777778" bottom="0.5902777777777778" header="0" footer="0.3145833333333333"/>
  <pageSetup fitToHeight="0" fitToWidth="1" horizontalDpi="300" verticalDpi="300" orientation="landscape" paperSize="9" scale="5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2023-07-07T02:52:26Z</dcterms:created>
  <dcterms:modified xsi:type="dcterms:W3CDTF">2023-08-16T16:09:04Z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03B5E268FD714BDB8C8F8996733F1F8B_13</vt:lpwstr>
  </property>
  <property fmtid="{D5CDD505-2E9C-101B-9397-08002B2CF9AE}" pid="3" name="KSOProductBuildV">
    <vt:lpwstr>2052-11.8.2.9864</vt:lpwstr>
  </property>
  <property fmtid="{D5CDD505-2E9C-101B-9397-08002B2CF9AE}" pid="4" name="퀀_generated_2.-2147483648">
    <vt:i4>2052</vt:i4>
  </property>
</Properties>
</file>