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<sst xmlns="http://schemas.openxmlformats.org/spreadsheetml/2006/main" count="150" uniqueCount="115">
  <si>
    <t>红寺堡区2023年残膜回收公示花名册</t>
  </si>
  <si>
    <t>序号</t>
  </si>
  <si>
    <t>村名</t>
  </si>
  <si>
    <t>姓名</t>
  </si>
  <si>
    <t>交售重量（公斤）</t>
  </si>
  <si>
    <t>折纯后重量（公斤）</t>
  </si>
  <si>
    <t>补助标准（元/公斤）</t>
  </si>
  <si>
    <t>金额（元）</t>
  </si>
  <si>
    <t>拉运补助（元/吨）</t>
  </si>
  <si>
    <t>合计（元）</t>
  </si>
  <si>
    <t>柳泉乡红粉佳荣酒庄基地</t>
  </si>
  <si>
    <t>梁宝满</t>
  </si>
  <si>
    <t>红寺堡镇创业居委会</t>
  </si>
  <si>
    <t>秦艳</t>
  </si>
  <si>
    <t>红寺堡镇红关村</t>
  </si>
  <si>
    <t>赵学智</t>
  </si>
  <si>
    <t>吴忠市红寺堡区梨花村瓜果蔬菜种植合作社</t>
  </si>
  <si>
    <t>马学仁</t>
  </si>
  <si>
    <t>红寺堡镇莲花山西瓜种植</t>
  </si>
  <si>
    <t>王新宁/徐涛</t>
  </si>
  <si>
    <t>王川/李福斌</t>
  </si>
  <si>
    <t>红寺堡镇莲花山陵园</t>
  </si>
  <si>
    <t>任建明</t>
  </si>
  <si>
    <t>李超/张文举</t>
  </si>
  <si>
    <t>刘吉泉</t>
  </si>
  <si>
    <t>严立虎/刘东生</t>
  </si>
  <si>
    <t>陈华</t>
  </si>
  <si>
    <t>张建武</t>
  </si>
  <si>
    <t>田志华</t>
  </si>
  <si>
    <t>刘志泉</t>
  </si>
  <si>
    <t>岑栓/杨小花</t>
  </si>
  <si>
    <t>杨学林/岑涛</t>
  </si>
  <si>
    <t>胡春娟</t>
  </si>
  <si>
    <t>宁夏方东生态农业发展有限公司</t>
  </si>
  <si>
    <t>伏庆伟</t>
  </si>
  <si>
    <t>白贤</t>
  </si>
  <si>
    <t>红寺堡镇大河乡龙兴村</t>
  </si>
  <si>
    <t>丁玉海</t>
  </si>
  <si>
    <t>金玉才</t>
  </si>
  <si>
    <t>丁玉山</t>
  </si>
  <si>
    <t>哈玉俊</t>
  </si>
  <si>
    <t>马登邦</t>
  </si>
  <si>
    <t>山河情农业有限公司（弘德村大棚）</t>
  </si>
  <si>
    <t>张安伟</t>
  </si>
  <si>
    <t>丁玉伏/丁玉贵</t>
  </si>
  <si>
    <t>红寺堡镇大河乡麻黄沟村</t>
  </si>
  <si>
    <t>罗木沙</t>
  </si>
  <si>
    <t>金万秀</t>
  </si>
  <si>
    <t>黑建华</t>
  </si>
  <si>
    <t>黑建云</t>
  </si>
  <si>
    <t>红寺堡镇大河乡河西村</t>
  </si>
  <si>
    <t>田兴旭/杨国礼</t>
  </si>
  <si>
    <t>黑昆山/马国虎</t>
  </si>
  <si>
    <t>金学宝</t>
  </si>
  <si>
    <t>金玉林</t>
  </si>
  <si>
    <t>哈生歧</t>
  </si>
  <si>
    <t>红寺堡镇大河乡中宁雪宝枸杞合作社</t>
  </si>
  <si>
    <t>周宝</t>
  </si>
  <si>
    <t>金玉贵</t>
  </si>
  <si>
    <t>哈玉清</t>
  </si>
  <si>
    <t>王金宝</t>
  </si>
  <si>
    <t>红寺堡镇弘德村西瓜大棚</t>
  </si>
  <si>
    <t>方从会</t>
  </si>
  <si>
    <t>伏庆国</t>
  </si>
  <si>
    <t>红寺堡镇长信农业专业合作社（十字沟）</t>
  </si>
  <si>
    <t>关春华</t>
  </si>
  <si>
    <t>红寺堡区周占新黄花菜种植合作社</t>
  </si>
  <si>
    <t>周占新</t>
  </si>
  <si>
    <t>宁夏红寺堡兴农署业有限公司</t>
  </si>
  <si>
    <t>胡耀军</t>
  </si>
  <si>
    <t>卜春龙</t>
  </si>
  <si>
    <t>吴忠市红寺堡 区广龙蔬菜种植</t>
  </si>
  <si>
    <r>
      <rPr>
        <sz val="12"/>
        <color indexed="8"/>
        <rFont val="宋体"/>
        <charset val="134"/>
      </rPr>
      <t>厐</t>
    </r>
    <r>
      <rPr>
        <sz val="12"/>
        <color indexed="8"/>
        <rFont val="仿宋_GB2312"/>
        <charset val="134"/>
      </rPr>
      <t>文学</t>
    </r>
  </si>
  <si>
    <t>柳泉缘农业合作社</t>
  </si>
  <si>
    <t>苗军/李宗宝</t>
  </si>
  <si>
    <t>宁夏耕耘宏图农牧专业合作社</t>
  </si>
  <si>
    <t>周有祥</t>
  </si>
  <si>
    <t>宁夏沙地红农业科技发展有限公司</t>
  </si>
  <si>
    <t>杨帆</t>
  </si>
  <si>
    <t>哈忠伏</t>
  </si>
  <si>
    <t>红寺堡区惠鑫蔬菜种植专业合作社</t>
  </si>
  <si>
    <t>任广慧</t>
  </si>
  <si>
    <t>红寺堡新茂盛农业发展有限公司</t>
  </si>
  <si>
    <t>刘永军</t>
  </si>
  <si>
    <t>宁夏色彩农业科技有限公司</t>
  </si>
  <si>
    <t>田英忠</t>
  </si>
  <si>
    <t>红寺堡区朝阳村兆君万鑫合作社</t>
  </si>
  <si>
    <t>杨兆君</t>
  </si>
  <si>
    <t>红寺堡区朝阳村</t>
  </si>
  <si>
    <t>马学武</t>
  </si>
  <si>
    <t>红寺堡区上源村</t>
  </si>
  <si>
    <t>马生花</t>
  </si>
  <si>
    <t>红寺堡镇大河乡龙源村/河兴村</t>
  </si>
  <si>
    <t>马明忠</t>
  </si>
  <si>
    <t>红寺堡镇大河乡乌沙塘村</t>
  </si>
  <si>
    <t>胡文浩</t>
  </si>
  <si>
    <t>张永喜</t>
  </si>
  <si>
    <t>红寺堡镇新庄集乡康庄村</t>
  </si>
  <si>
    <t>马万龙</t>
  </si>
  <si>
    <t>宁夏富阳农业集团公司  （绿科生产项目部）</t>
  </si>
  <si>
    <t>刘海峰</t>
  </si>
  <si>
    <t>新庄集乡康庄村</t>
  </si>
  <si>
    <t>杨万忠</t>
  </si>
  <si>
    <t>红粉佳荣</t>
  </si>
  <si>
    <t>马忠礼</t>
  </si>
  <si>
    <t>乌沙塘村</t>
  </si>
  <si>
    <t>郭勇</t>
  </si>
  <si>
    <t>合计</t>
  </si>
  <si>
    <t>红寺堡区2023年残膜分拣、加工补贴公示</t>
  </si>
  <si>
    <t>企业名称</t>
  </si>
  <si>
    <t>分拣数量（吨）</t>
  </si>
  <si>
    <t>补助标准（元/吨）</t>
  </si>
  <si>
    <t>加工数量（颗粒、吨）</t>
  </si>
  <si>
    <t>金额(元）</t>
  </si>
  <si>
    <t>宁夏弘鑫达塑料有限公司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</si>
</sst>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0"/>
  <sheetViews>
    <sheetView workbookViewId="0">
      <pane ySplit="2" topLeftCell="A58" activePane="bottomLeft" state="frozen"/>
      <selection/>
      <selection pane="bottomLeft" activeCell="D69" sqref="D69"/>
    </sheetView>
  </sheetViews>
  <sheetFormatPr defaultColWidth="9" defaultRowHeight="13.5"/>
  <cols>
    <col min="1" max="1" width="10.625" customWidth="1"/>
    <col min="2" max="2" width="30.625" customWidth="1"/>
    <col min="3" max="3" width="21.25" customWidth="1"/>
    <col min="4" max="4" width="10.625" customWidth="1"/>
    <col min="5" max="5" width="13.125" customWidth="1"/>
    <col min="6" max="6" width="10.625" customWidth="1"/>
    <col min="7" max="7" width="11.875" customWidth="1"/>
    <col min="8" max="9" width="10.625" customWidth="1"/>
    <col min="10" max="10" width="14" customWidth="1"/>
    <col min="11" max="11" width="6.75" customWidth="1"/>
  </cols>
  <sheetData>
    <row r="1" ht="5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5" customFormat="1" ht="43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7</v>
      </c>
      <c r="J2" s="3" t="s">
        <v>9</v>
      </c>
    </row>
    <row r="3" ht="43" customHeight="1" spans="1:10">
      <c r="A3" s="7">
        <v>1</v>
      </c>
      <c r="B3" s="8" t="s">
        <v>10</v>
      </c>
      <c r="C3" s="7" t="s">
        <v>11</v>
      </c>
      <c r="D3" s="9">
        <v>432</v>
      </c>
      <c r="E3" s="10">
        <f>D3/1.896</f>
        <v>227.848101265823</v>
      </c>
      <c r="F3" s="8">
        <v>1.5</v>
      </c>
      <c r="G3" s="10">
        <f>E3*1.5</f>
        <v>341.772151898734</v>
      </c>
      <c r="H3" s="8">
        <v>100</v>
      </c>
      <c r="I3" s="8">
        <f>D3/10</f>
        <v>43.2</v>
      </c>
      <c r="J3" s="10">
        <f>G3+I3</f>
        <v>384.972151898734</v>
      </c>
    </row>
    <row r="4" ht="43" customHeight="1" spans="1:10">
      <c r="A4" s="7">
        <v>2</v>
      </c>
      <c r="B4" s="8" t="s">
        <v>12</v>
      </c>
      <c r="C4" s="7" t="s">
        <v>13</v>
      </c>
      <c r="D4" s="9">
        <v>416</v>
      </c>
      <c r="E4" s="10">
        <f t="shared" ref="E4:E35" si="0">D4/1.896</f>
        <v>219.409282700422</v>
      </c>
      <c r="F4" s="8">
        <v>1.5</v>
      </c>
      <c r="G4" s="10">
        <f t="shared" ref="G4:G35" si="1">E4*1.5</f>
        <v>329.113924050633</v>
      </c>
      <c r="H4" s="8">
        <v>100</v>
      </c>
      <c r="I4" s="8">
        <f t="shared" ref="I4:I35" si="2">D4/10</f>
        <v>41.6</v>
      </c>
      <c r="J4" s="10">
        <f t="shared" ref="J4:J35" si="3">G4+I4</f>
        <v>370.713924050633</v>
      </c>
    </row>
    <row r="5" ht="43" customHeight="1" spans="1:10">
      <c r="A5" s="7">
        <v>3</v>
      </c>
      <c r="B5" s="8" t="s">
        <v>14</v>
      </c>
      <c r="C5" s="7" t="s">
        <v>15</v>
      </c>
      <c r="D5" s="9">
        <v>730</v>
      </c>
      <c r="E5" s="10">
        <f t="shared" si="0"/>
        <v>385.021097046414</v>
      </c>
      <c r="F5" s="8">
        <v>1.5</v>
      </c>
      <c r="G5" s="10">
        <f t="shared" si="1"/>
        <v>577.53164556962</v>
      </c>
      <c r="H5" s="8">
        <v>100</v>
      </c>
      <c r="I5" s="8">
        <f t="shared" si="2"/>
        <v>73</v>
      </c>
      <c r="J5" s="10">
        <f t="shared" si="3"/>
        <v>650.53164556962</v>
      </c>
    </row>
    <row r="6" ht="43" customHeight="1" spans="1:10">
      <c r="A6" s="7">
        <v>4</v>
      </c>
      <c r="B6" s="11" t="s">
        <v>16</v>
      </c>
      <c r="C6" s="12" t="s">
        <v>17</v>
      </c>
      <c r="D6" s="13">
        <v>5300</v>
      </c>
      <c r="E6" s="10">
        <f t="shared" si="0"/>
        <v>2795.35864978903</v>
      </c>
      <c r="F6" s="8">
        <v>1.5</v>
      </c>
      <c r="G6" s="10">
        <f t="shared" si="1"/>
        <v>4193.03797468354</v>
      </c>
      <c r="H6" s="8">
        <v>100</v>
      </c>
      <c r="I6" s="8">
        <f t="shared" si="2"/>
        <v>530</v>
      </c>
      <c r="J6" s="10">
        <f t="shared" si="3"/>
        <v>4723.03797468354</v>
      </c>
    </row>
    <row r="7" ht="43" customHeight="1" spans="1:10">
      <c r="A7" s="7">
        <v>5</v>
      </c>
      <c r="B7" s="12" t="s">
        <v>18</v>
      </c>
      <c r="C7" s="12" t="s">
        <v>19</v>
      </c>
      <c r="D7" s="13">
        <v>1080</v>
      </c>
      <c r="E7" s="10">
        <f t="shared" si="0"/>
        <v>569.620253164557</v>
      </c>
      <c r="F7" s="8">
        <v>1.5</v>
      </c>
      <c r="G7" s="10">
        <f t="shared" si="1"/>
        <v>854.430379746835</v>
      </c>
      <c r="H7" s="8">
        <v>100</v>
      </c>
      <c r="I7" s="8">
        <f t="shared" si="2"/>
        <v>108</v>
      </c>
      <c r="J7" s="10">
        <f t="shared" si="3"/>
        <v>962.430379746835</v>
      </c>
    </row>
    <row r="8" ht="43" customHeight="1" spans="1:10">
      <c r="A8" s="7">
        <v>6</v>
      </c>
      <c r="B8" s="12" t="s">
        <v>18</v>
      </c>
      <c r="C8" s="12" t="s">
        <v>20</v>
      </c>
      <c r="D8" s="13">
        <v>400</v>
      </c>
      <c r="E8" s="10">
        <f t="shared" si="0"/>
        <v>210.970464135021</v>
      </c>
      <c r="F8" s="8">
        <v>1.5</v>
      </c>
      <c r="G8" s="10">
        <f t="shared" si="1"/>
        <v>316.455696202532</v>
      </c>
      <c r="H8" s="8">
        <v>100</v>
      </c>
      <c r="I8" s="8">
        <f t="shared" si="2"/>
        <v>40</v>
      </c>
      <c r="J8" s="10">
        <f t="shared" si="3"/>
        <v>356.455696202532</v>
      </c>
    </row>
    <row r="9" ht="43" customHeight="1" spans="1:10">
      <c r="A9" s="7">
        <v>7</v>
      </c>
      <c r="B9" s="12" t="s">
        <v>21</v>
      </c>
      <c r="C9" s="12" t="s">
        <v>22</v>
      </c>
      <c r="D9" s="13">
        <v>363</v>
      </c>
      <c r="E9" s="10">
        <f t="shared" si="0"/>
        <v>191.455696202532</v>
      </c>
      <c r="F9" s="8">
        <v>1.5</v>
      </c>
      <c r="G9" s="10">
        <f t="shared" si="1"/>
        <v>287.183544303797</v>
      </c>
      <c r="H9" s="8">
        <v>100</v>
      </c>
      <c r="I9" s="8">
        <f t="shared" si="2"/>
        <v>36.3</v>
      </c>
      <c r="J9" s="10">
        <f t="shared" si="3"/>
        <v>323.483544303797</v>
      </c>
    </row>
    <row r="10" ht="43" customHeight="1" spans="1:10">
      <c r="A10" s="7">
        <v>8</v>
      </c>
      <c r="B10" s="12" t="s">
        <v>21</v>
      </c>
      <c r="C10" s="12" t="s">
        <v>23</v>
      </c>
      <c r="D10" s="13">
        <v>179</v>
      </c>
      <c r="E10" s="10">
        <f t="shared" si="0"/>
        <v>94.4092827004219</v>
      </c>
      <c r="F10" s="8">
        <v>1.5</v>
      </c>
      <c r="G10" s="10">
        <f t="shared" si="1"/>
        <v>141.613924050633</v>
      </c>
      <c r="H10" s="8">
        <v>100</v>
      </c>
      <c r="I10" s="8">
        <f t="shared" si="2"/>
        <v>17.9</v>
      </c>
      <c r="J10" s="10">
        <f t="shared" si="3"/>
        <v>159.513924050633</v>
      </c>
    </row>
    <row r="11" ht="43" customHeight="1" spans="1:10">
      <c r="A11" s="7">
        <v>9</v>
      </c>
      <c r="B11" s="12" t="s">
        <v>21</v>
      </c>
      <c r="C11" s="12" t="s">
        <v>24</v>
      </c>
      <c r="D11" s="13">
        <v>506</v>
      </c>
      <c r="E11" s="10">
        <f t="shared" si="0"/>
        <v>266.877637130802</v>
      </c>
      <c r="F11" s="8">
        <v>1.5</v>
      </c>
      <c r="G11" s="10">
        <f t="shared" si="1"/>
        <v>400.316455696203</v>
      </c>
      <c r="H11" s="8">
        <v>100</v>
      </c>
      <c r="I11" s="8">
        <f t="shared" si="2"/>
        <v>50.6</v>
      </c>
      <c r="J11" s="10">
        <f t="shared" si="3"/>
        <v>450.916455696203</v>
      </c>
    </row>
    <row r="12" ht="43" customHeight="1" spans="1:10">
      <c r="A12" s="7">
        <v>10</v>
      </c>
      <c r="B12" s="12" t="s">
        <v>21</v>
      </c>
      <c r="C12" s="12" t="s">
        <v>25</v>
      </c>
      <c r="D12" s="13">
        <v>803</v>
      </c>
      <c r="E12" s="10">
        <f t="shared" si="0"/>
        <v>423.523206751055</v>
      </c>
      <c r="F12" s="8">
        <v>1.5</v>
      </c>
      <c r="G12" s="10">
        <f t="shared" si="1"/>
        <v>635.284810126582</v>
      </c>
      <c r="H12" s="8">
        <v>100</v>
      </c>
      <c r="I12" s="8">
        <f t="shared" si="2"/>
        <v>80.3</v>
      </c>
      <c r="J12" s="10">
        <f t="shared" si="3"/>
        <v>715.584810126582</v>
      </c>
    </row>
    <row r="13" ht="43" customHeight="1" spans="1:10">
      <c r="A13" s="7">
        <v>11</v>
      </c>
      <c r="B13" s="12" t="s">
        <v>21</v>
      </c>
      <c r="C13" s="12" t="s">
        <v>26</v>
      </c>
      <c r="D13" s="13">
        <v>320</v>
      </c>
      <c r="E13" s="10">
        <f t="shared" si="0"/>
        <v>168.776371308017</v>
      </c>
      <c r="F13" s="8">
        <v>1.5</v>
      </c>
      <c r="G13" s="10">
        <f t="shared" si="1"/>
        <v>253.164556962025</v>
      </c>
      <c r="H13" s="8">
        <v>100</v>
      </c>
      <c r="I13" s="8">
        <f t="shared" si="2"/>
        <v>32</v>
      </c>
      <c r="J13" s="10">
        <f t="shared" si="3"/>
        <v>285.164556962025</v>
      </c>
    </row>
    <row r="14" ht="43" customHeight="1" spans="1:10">
      <c r="A14" s="7">
        <v>12</v>
      </c>
      <c r="B14" s="12" t="s">
        <v>21</v>
      </c>
      <c r="C14" s="12" t="s">
        <v>27</v>
      </c>
      <c r="D14" s="13">
        <v>660</v>
      </c>
      <c r="E14" s="10">
        <f t="shared" si="0"/>
        <v>348.101265822785</v>
      </c>
      <c r="F14" s="8">
        <v>1.5</v>
      </c>
      <c r="G14" s="10">
        <f t="shared" si="1"/>
        <v>522.151898734177</v>
      </c>
      <c r="H14" s="8">
        <v>100</v>
      </c>
      <c r="I14" s="8">
        <f t="shared" si="2"/>
        <v>66</v>
      </c>
      <c r="J14" s="10">
        <f t="shared" si="3"/>
        <v>588.151898734177</v>
      </c>
    </row>
    <row r="15" ht="43" customHeight="1" spans="1:10">
      <c r="A15" s="7">
        <v>13</v>
      </c>
      <c r="B15" s="12" t="s">
        <v>21</v>
      </c>
      <c r="C15" s="12" t="s">
        <v>28</v>
      </c>
      <c r="D15" s="13">
        <v>671</v>
      </c>
      <c r="E15" s="10">
        <f t="shared" si="0"/>
        <v>353.902953586498</v>
      </c>
      <c r="F15" s="8">
        <v>1.5</v>
      </c>
      <c r="G15" s="10">
        <f t="shared" si="1"/>
        <v>530.854430379747</v>
      </c>
      <c r="H15" s="8">
        <v>100</v>
      </c>
      <c r="I15" s="8">
        <f t="shared" si="2"/>
        <v>67.1</v>
      </c>
      <c r="J15" s="10">
        <f t="shared" si="3"/>
        <v>597.954430379747</v>
      </c>
    </row>
    <row r="16" ht="43" customHeight="1" spans="1:10">
      <c r="A16" s="7">
        <v>14</v>
      </c>
      <c r="B16" s="12" t="s">
        <v>21</v>
      </c>
      <c r="C16" s="12" t="s">
        <v>29</v>
      </c>
      <c r="D16" s="13">
        <v>836</v>
      </c>
      <c r="E16" s="10">
        <f t="shared" si="0"/>
        <v>440.928270042194</v>
      </c>
      <c r="F16" s="8">
        <v>1.5</v>
      </c>
      <c r="G16" s="10">
        <f t="shared" si="1"/>
        <v>661.392405063291</v>
      </c>
      <c r="H16" s="8">
        <v>100</v>
      </c>
      <c r="I16" s="8">
        <f t="shared" si="2"/>
        <v>83.6</v>
      </c>
      <c r="J16" s="10">
        <f t="shared" si="3"/>
        <v>744.992405063291</v>
      </c>
    </row>
    <row r="17" ht="43" customHeight="1" spans="1:10">
      <c r="A17" s="7">
        <v>15</v>
      </c>
      <c r="B17" s="12" t="s">
        <v>21</v>
      </c>
      <c r="C17" s="12" t="s">
        <v>30</v>
      </c>
      <c r="D17" s="13">
        <v>319</v>
      </c>
      <c r="E17" s="10">
        <f t="shared" si="0"/>
        <v>168.248945147679</v>
      </c>
      <c r="F17" s="8">
        <v>1.5</v>
      </c>
      <c r="G17" s="10">
        <f t="shared" si="1"/>
        <v>252.373417721519</v>
      </c>
      <c r="H17" s="8">
        <v>100</v>
      </c>
      <c r="I17" s="8">
        <f t="shared" si="2"/>
        <v>31.9</v>
      </c>
      <c r="J17" s="10">
        <f t="shared" si="3"/>
        <v>284.273417721519</v>
      </c>
    </row>
    <row r="18" ht="43" customHeight="1" spans="1:10">
      <c r="A18" s="7">
        <v>16</v>
      </c>
      <c r="B18" s="12" t="s">
        <v>21</v>
      </c>
      <c r="C18" s="12" t="s">
        <v>31</v>
      </c>
      <c r="D18" s="13">
        <v>360</v>
      </c>
      <c r="E18" s="10">
        <f t="shared" si="0"/>
        <v>189.873417721519</v>
      </c>
      <c r="F18" s="8">
        <v>1.5</v>
      </c>
      <c r="G18" s="10">
        <f t="shared" si="1"/>
        <v>284.810126582278</v>
      </c>
      <c r="H18" s="8">
        <v>100</v>
      </c>
      <c r="I18" s="8">
        <f t="shared" si="2"/>
        <v>36</v>
      </c>
      <c r="J18" s="10">
        <f t="shared" si="3"/>
        <v>320.810126582278</v>
      </c>
    </row>
    <row r="19" ht="43" customHeight="1" spans="1:10">
      <c r="A19" s="7">
        <v>17</v>
      </c>
      <c r="B19" s="12" t="s">
        <v>21</v>
      </c>
      <c r="C19" s="12" t="s">
        <v>32</v>
      </c>
      <c r="D19" s="13">
        <v>246</v>
      </c>
      <c r="E19" s="10">
        <f t="shared" si="0"/>
        <v>129.746835443038</v>
      </c>
      <c r="F19" s="8">
        <v>1.5</v>
      </c>
      <c r="G19" s="10">
        <f t="shared" si="1"/>
        <v>194.620253164557</v>
      </c>
      <c r="H19" s="8">
        <v>100</v>
      </c>
      <c r="I19" s="8">
        <f t="shared" si="2"/>
        <v>24.6</v>
      </c>
      <c r="J19" s="10">
        <f t="shared" si="3"/>
        <v>219.220253164557</v>
      </c>
    </row>
    <row r="20" ht="43" customHeight="1" spans="1:10">
      <c r="A20" s="7">
        <v>18</v>
      </c>
      <c r="B20" s="12" t="s">
        <v>33</v>
      </c>
      <c r="C20" s="12" t="s">
        <v>34</v>
      </c>
      <c r="D20" s="13">
        <v>1120</v>
      </c>
      <c r="E20" s="10">
        <f t="shared" si="0"/>
        <v>590.717299578059</v>
      </c>
      <c r="F20" s="8">
        <v>1.5</v>
      </c>
      <c r="G20" s="10">
        <f t="shared" si="1"/>
        <v>886.075949367089</v>
      </c>
      <c r="H20" s="8">
        <v>100</v>
      </c>
      <c r="I20" s="8">
        <f t="shared" si="2"/>
        <v>112</v>
      </c>
      <c r="J20" s="10">
        <f t="shared" si="3"/>
        <v>998.075949367089</v>
      </c>
    </row>
    <row r="21" ht="43" customHeight="1" spans="1:10">
      <c r="A21" s="7">
        <v>19</v>
      </c>
      <c r="B21" s="12" t="s">
        <v>21</v>
      </c>
      <c r="C21" s="12" t="s">
        <v>35</v>
      </c>
      <c r="D21" s="13">
        <v>340</v>
      </c>
      <c r="E21" s="10">
        <f t="shared" si="0"/>
        <v>179.324894514768</v>
      </c>
      <c r="F21" s="8">
        <v>1.5</v>
      </c>
      <c r="G21" s="10">
        <f t="shared" si="1"/>
        <v>268.987341772152</v>
      </c>
      <c r="H21" s="8">
        <v>100</v>
      </c>
      <c r="I21" s="8">
        <f t="shared" si="2"/>
        <v>34</v>
      </c>
      <c r="J21" s="10">
        <f t="shared" si="3"/>
        <v>302.987341772152</v>
      </c>
    </row>
    <row r="22" ht="43" customHeight="1" spans="1:10">
      <c r="A22" s="7">
        <v>20</v>
      </c>
      <c r="B22" s="12" t="s">
        <v>36</v>
      </c>
      <c r="C22" s="12" t="s">
        <v>37</v>
      </c>
      <c r="D22" s="13">
        <v>130</v>
      </c>
      <c r="E22" s="10">
        <f t="shared" si="0"/>
        <v>68.5654008438819</v>
      </c>
      <c r="F22" s="8">
        <v>1.5</v>
      </c>
      <c r="G22" s="10">
        <f t="shared" si="1"/>
        <v>102.848101265823</v>
      </c>
      <c r="H22" s="8">
        <v>100</v>
      </c>
      <c r="I22" s="8">
        <f t="shared" si="2"/>
        <v>13</v>
      </c>
      <c r="J22" s="10">
        <f t="shared" si="3"/>
        <v>115.848101265823</v>
      </c>
    </row>
    <row r="23" ht="43" customHeight="1" spans="1:10">
      <c r="A23" s="7">
        <v>21</v>
      </c>
      <c r="B23" s="12" t="s">
        <v>36</v>
      </c>
      <c r="C23" s="12" t="s">
        <v>38</v>
      </c>
      <c r="D23" s="13">
        <v>110</v>
      </c>
      <c r="E23" s="10">
        <f t="shared" si="0"/>
        <v>58.0168776371308</v>
      </c>
      <c r="F23" s="8">
        <v>1.5</v>
      </c>
      <c r="G23" s="10">
        <f t="shared" si="1"/>
        <v>87.0253164556962</v>
      </c>
      <c r="H23" s="8">
        <v>100</v>
      </c>
      <c r="I23" s="8">
        <f t="shared" si="2"/>
        <v>11</v>
      </c>
      <c r="J23" s="10">
        <f t="shared" si="3"/>
        <v>98.0253164556962</v>
      </c>
    </row>
    <row r="24" ht="43" customHeight="1" spans="1:10">
      <c r="A24" s="7">
        <v>22</v>
      </c>
      <c r="B24" s="12" t="s">
        <v>36</v>
      </c>
      <c r="C24" s="12" t="s">
        <v>39</v>
      </c>
      <c r="D24" s="13">
        <v>90</v>
      </c>
      <c r="E24" s="10">
        <f t="shared" si="0"/>
        <v>47.4683544303797</v>
      </c>
      <c r="F24" s="8">
        <v>1.5</v>
      </c>
      <c r="G24" s="10">
        <f t="shared" si="1"/>
        <v>71.2025316455696</v>
      </c>
      <c r="H24" s="8">
        <v>100</v>
      </c>
      <c r="I24" s="8">
        <f t="shared" si="2"/>
        <v>9</v>
      </c>
      <c r="J24" s="10">
        <f t="shared" si="3"/>
        <v>80.2025316455696</v>
      </c>
    </row>
    <row r="25" ht="43" customHeight="1" spans="1:10">
      <c r="A25" s="7">
        <v>23</v>
      </c>
      <c r="B25" s="12" t="s">
        <v>36</v>
      </c>
      <c r="C25" s="12" t="s">
        <v>40</v>
      </c>
      <c r="D25" s="13">
        <v>350</v>
      </c>
      <c r="E25" s="10">
        <f t="shared" si="0"/>
        <v>184.599156118143</v>
      </c>
      <c r="F25" s="8">
        <v>1.5</v>
      </c>
      <c r="G25" s="10">
        <f t="shared" si="1"/>
        <v>276.898734177215</v>
      </c>
      <c r="H25" s="8">
        <v>100</v>
      </c>
      <c r="I25" s="8">
        <f t="shared" si="2"/>
        <v>35</v>
      </c>
      <c r="J25" s="10">
        <f t="shared" si="3"/>
        <v>311.898734177215</v>
      </c>
    </row>
    <row r="26" ht="43" customHeight="1" spans="1:10">
      <c r="A26" s="7">
        <v>24</v>
      </c>
      <c r="B26" s="12" t="s">
        <v>36</v>
      </c>
      <c r="C26" s="12" t="s">
        <v>41</v>
      </c>
      <c r="D26" s="13">
        <v>120</v>
      </c>
      <c r="E26" s="10">
        <f t="shared" si="0"/>
        <v>63.2911392405063</v>
      </c>
      <c r="F26" s="8">
        <v>1.5</v>
      </c>
      <c r="G26" s="10">
        <f t="shared" si="1"/>
        <v>94.9367088607595</v>
      </c>
      <c r="H26" s="8">
        <v>100</v>
      </c>
      <c r="I26" s="8">
        <f t="shared" si="2"/>
        <v>12</v>
      </c>
      <c r="J26" s="10">
        <f t="shared" si="3"/>
        <v>106.936708860759</v>
      </c>
    </row>
    <row r="27" ht="43" customHeight="1" spans="1:10">
      <c r="A27" s="7">
        <v>25</v>
      </c>
      <c r="B27" s="12" t="s">
        <v>42</v>
      </c>
      <c r="C27" s="12" t="s">
        <v>43</v>
      </c>
      <c r="D27" s="13">
        <v>5390</v>
      </c>
      <c r="E27" s="10">
        <f t="shared" si="0"/>
        <v>2842.82700421941</v>
      </c>
      <c r="F27" s="8">
        <v>1.5</v>
      </c>
      <c r="G27" s="10">
        <f t="shared" si="1"/>
        <v>4264.24050632911</v>
      </c>
      <c r="H27" s="8">
        <v>100</v>
      </c>
      <c r="I27" s="8">
        <f t="shared" si="2"/>
        <v>539</v>
      </c>
      <c r="J27" s="10">
        <f t="shared" si="3"/>
        <v>4803.24050632911</v>
      </c>
    </row>
    <row r="28" ht="43" customHeight="1" spans="1:10">
      <c r="A28" s="7">
        <v>26</v>
      </c>
      <c r="B28" s="12" t="s">
        <v>36</v>
      </c>
      <c r="C28" s="12" t="s">
        <v>44</v>
      </c>
      <c r="D28" s="13">
        <v>350</v>
      </c>
      <c r="E28" s="10">
        <f t="shared" si="0"/>
        <v>184.599156118143</v>
      </c>
      <c r="F28" s="8">
        <v>1.5</v>
      </c>
      <c r="G28" s="10">
        <f t="shared" si="1"/>
        <v>276.898734177215</v>
      </c>
      <c r="H28" s="8">
        <v>100</v>
      </c>
      <c r="I28" s="8">
        <f t="shared" si="2"/>
        <v>35</v>
      </c>
      <c r="J28" s="10">
        <f t="shared" si="3"/>
        <v>311.898734177215</v>
      </c>
    </row>
    <row r="29" ht="43" customHeight="1" spans="1:10">
      <c r="A29" s="7">
        <v>27</v>
      </c>
      <c r="B29" s="12" t="s">
        <v>45</v>
      </c>
      <c r="C29" s="12" t="s">
        <v>46</v>
      </c>
      <c r="D29" s="13">
        <v>60</v>
      </c>
      <c r="E29" s="10">
        <f t="shared" si="0"/>
        <v>31.6455696202532</v>
      </c>
      <c r="F29" s="8">
        <v>1.5</v>
      </c>
      <c r="G29" s="10">
        <f t="shared" si="1"/>
        <v>47.4683544303797</v>
      </c>
      <c r="H29" s="8">
        <v>100</v>
      </c>
      <c r="I29" s="8">
        <f t="shared" si="2"/>
        <v>6</v>
      </c>
      <c r="J29" s="10">
        <f t="shared" si="3"/>
        <v>53.4683544303797</v>
      </c>
    </row>
    <row r="30" ht="43" customHeight="1" spans="1:10">
      <c r="A30" s="7">
        <v>28</v>
      </c>
      <c r="B30" s="12" t="s">
        <v>36</v>
      </c>
      <c r="C30" s="12" t="s">
        <v>47</v>
      </c>
      <c r="D30" s="13">
        <v>90</v>
      </c>
      <c r="E30" s="10">
        <f t="shared" si="0"/>
        <v>47.4683544303797</v>
      </c>
      <c r="F30" s="8">
        <v>1.5</v>
      </c>
      <c r="G30" s="10">
        <f t="shared" si="1"/>
        <v>71.2025316455696</v>
      </c>
      <c r="H30" s="8">
        <v>100</v>
      </c>
      <c r="I30" s="8">
        <f t="shared" si="2"/>
        <v>9</v>
      </c>
      <c r="J30" s="10">
        <f t="shared" si="3"/>
        <v>80.2025316455696</v>
      </c>
    </row>
    <row r="31" ht="43" customHeight="1" spans="1:10">
      <c r="A31" s="7">
        <v>29</v>
      </c>
      <c r="B31" s="12" t="s">
        <v>36</v>
      </c>
      <c r="C31" s="12" t="s">
        <v>48</v>
      </c>
      <c r="D31" s="13">
        <v>670</v>
      </c>
      <c r="E31" s="10">
        <f t="shared" si="0"/>
        <v>353.37552742616</v>
      </c>
      <c r="F31" s="8">
        <v>1.5</v>
      </c>
      <c r="G31" s="10">
        <f t="shared" si="1"/>
        <v>530.063291139241</v>
      </c>
      <c r="H31" s="8">
        <v>100</v>
      </c>
      <c r="I31" s="8">
        <f t="shared" si="2"/>
        <v>67</v>
      </c>
      <c r="J31" s="10">
        <f t="shared" si="3"/>
        <v>597.063291139241</v>
      </c>
    </row>
    <row r="32" ht="43" customHeight="1" spans="1:10">
      <c r="A32" s="7">
        <v>30</v>
      </c>
      <c r="B32" s="12" t="s">
        <v>36</v>
      </c>
      <c r="C32" s="12" t="s">
        <v>49</v>
      </c>
      <c r="D32" s="13">
        <v>120</v>
      </c>
      <c r="E32" s="10">
        <f t="shared" si="0"/>
        <v>63.2911392405063</v>
      </c>
      <c r="F32" s="8">
        <v>1.5</v>
      </c>
      <c r="G32" s="10">
        <f t="shared" si="1"/>
        <v>94.9367088607595</v>
      </c>
      <c r="H32" s="8">
        <v>100</v>
      </c>
      <c r="I32" s="8">
        <f t="shared" si="2"/>
        <v>12</v>
      </c>
      <c r="J32" s="10">
        <f t="shared" si="3"/>
        <v>106.936708860759</v>
      </c>
    </row>
    <row r="33" ht="43" customHeight="1" spans="1:10">
      <c r="A33" s="7">
        <v>31</v>
      </c>
      <c r="B33" s="12" t="s">
        <v>50</v>
      </c>
      <c r="C33" s="12" t="s">
        <v>51</v>
      </c>
      <c r="D33" s="13">
        <v>40</v>
      </c>
      <c r="E33" s="10">
        <f t="shared" si="0"/>
        <v>21.0970464135021</v>
      </c>
      <c r="F33" s="8">
        <v>1.5</v>
      </c>
      <c r="G33" s="10">
        <f t="shared" si="1"/>
        <v>31.6455696202532</v>
      </c>
      <c r="H33" s="8">
        <v>100</v>
      </c>
      <c r="I33" s="8">
        <f t="shared" si="2"/>
        <v>4</v>
      </c>
      <c r="J33" s="10">
        <f t="shared" si="3"/>
        <v>35.6455696202532</v>
      </c>
    </row>
    <row r="34" ht="43" customHeight="1" spans="1:10">
      <c r="A34" s="7">
        <v>32</v>
      </c>
      <c r="B34" s="12" t="s">
        <v>50</v>
      </c>
      <c r="C34" s="12" t="s">
        <v>52</v>
      </c>
      <c r="D34" s="13">
        <v>80</v>
      </c>
      <c r="E34" s="10">
        <f t="shared" si="0"/>
        <v>42.1940928270042</v>
      </c>
      <c r="F34" s="8">
        <v>1.5</v>
      </c>
      <c r="G34" s="10">
        <f t="shared" si="1"/>
        <v>63.2911392405063</v>
      </c>
      <c r="H34" s="8">
        <v>100</v>
      </c>
      <c r="I34" s="8">
        <f t="shared" si="2"/>
        <v>8</v>
      </c>
      <c r="J34" s="10">
        <f t="shared" si="3"/>
        <v>71.2911392405063</v>
      </c>
    </row>
    <row r="35" ht="43" customHeight="1" spans="1:10">
      <c r="A35" s="7">
        <v>33</v>
      </c>
      <c r="B35" s="12" t="s">
        <v>36</v>
      </c>
      <c r="C35" s="12" t="s">
        <v>53</v>
      </c>
      <c r="D35" s="13">
        <v>60</v>
      </c>
      <c r="E35" s="10">
        <f t="shared" si="0"/>
        <v>31.6455696202532</v>
      </c>
      <c r="F35" s="8">
        <v>1.5</v>
      </c>
      <c r="G35" s="10">
        <f t="shared" si="1"/>
        <v>47.4683544303797</v>
      </c>
      <c r="H35" s="8">
        <v>100</v>
      </c>
      <c r="I35" s="8">
        <f t="shared" si="2"/>
        <v>6</v>
      </c>
      <c r="J35" s="10">
        <f t="shared" si="3"/>
        <v>53.4683544303797</v>
      </c>
    </row>
    <row r="36" ht="43" customHeight="1" spans="1:10">
      <c r="A36" s="7">
        <v>34</v>
      </c>
      <c r="B36" s="12" t="s">
        <v>36</v>
      </c>
      <c r="C36" s="12" t="s">
        <v>54</v>
      </c>
      <c r="D36" s="13">
        <v>80</v>
      </c>
      <c r="E36" s="10">
        <f t="shared" ref="E36:E66" si="4">D36/1.896</f>
        <v>42.1940928270042</v>
      </c>
      <c r="F36" s="8">
        <v>1.5</v>
      </c>
      <c r="G36" s="10">
        <f t="shared" ref="G36:G66" si="5">E36*1.5</f>
        <v>63.2911392405063</v>
      </c>
      <c r="H36" s="8">
        <v>100</v>
      </c>
      <c r="I36" s="8">
        <f t="shared" ref="I36:I66" si="6">D36/10</f>
        <v>8</v>
      </c>
      <c r="J36" s="10">
        <f t="shared" ref="J36:J66" si="7">G36+I36</f>
        <v>71.2911392405063</v>
      </c>
    </row>
    <row r="37" ht="43" customHeight="1" spans="1:10">
      <c r="A37" s="7">
        <v>35</v>
      </c>
      <c r="B37" s="12" t="s">
        <v>36</v>
      </c>
      <c r="C37" s="12" t="s">
        <v>55</v>
      </c>
      <c r="D37" s="13">
        <v>100</v>
      </c>
      <c r="E37" s="10">
        <f t="shared" si="4"/>
        <v>52.7426160337553</v>
      </c>
      <c r="F37" s="8">
        <v>1.5</v>
      </c>
      <c r="G37" s="10">
        <f t="shared" si="5"/>
        <v>79.1139240506329</v>
      </c>
      <c r="H37" s="8">
        <v>100</v>
      </c>
      <c r="I37" s="8">
        <f t="shared" si="6"/>
        <v>10</v>
      </c>
      <c r="J37" s="10">
        <f t="shared" si="7"/>
        <v>89.1139240506329</v>
      </c>
    </row>
    <row r="38" ht="43" customHeight="1" spans="1:10">
      <c r="A38" s="7">
        <v>36</v>
      </c>
      <c r="B38" s="12" t="s">
        <v>56</v>
      </c>
      <c r="C38" s="12" t="s">
        <v>57</v>
      </c>
      <c r="D38" s="13">
        <v>370</v>
      </c>
      <c r="E38" s="10">
        <f t="shared" si="4"/>
        <v>195.147679324895</v>
      </c>
      <c r="F38" s="8">
        <v>1.5</v>
      </c>
      <c r="G38" s="10">
        <f t="shared" si="5"/>
        <v>292.721518987342</v>
      </c>
      <c r="H38" s="8">
        <v>100</v>
      </c>
      <c r="I38" s="8">
        <f t="shared" si="6"/>
        <v>37</v>
      </c>
      <c r="J38" s="10">
        <f t="shared" si="7"/>
        <v>329.721518987342</v>
      </c>
    </row>
    <row r="39" ht="43" customHeight="1" spans="1:10">
      <c r="A39" s="7">
        <v>37</v>
      </c>
      <c r="B39" s="12" t="s">
        <v>36</v>
      </c>
      <c r="C39" s="12" t="s">
        <v>58</v>
      </c>
      <c r="D39" s="13">
        <v>40</v>
      </c>
      <c r="E39" s="10">
        <f t="shared" si="4"/>
        <v>21.0970464135021</v>
      </c>
      <c r="F39" s="8">
        <v>1.5</v>
      </c>
      <c r="G39" s="10">
        <f t="shared" si="5"/>
        <v>31.6455696202532</v>
      </c>
      <c r="H39" s="8">
        <v>100</v>
      </c>
      <c r="I39" s="8">
        <f t="shared" si="6"/>
        <v>4</v>
      </c>
      <c r="J39" s="10">
        <f t="shared" si="7"/>
        <v>35.6455696202532</v>
      </c>
    </row>
    <row r="40" ht="43" customHeight="1" spans="1:10">
      <c r="A40" s="7">
        <v>38</v>
      </c>
      <c r="B40" s="12" t="s">
        <v>36</v>
      </c>
      <c r="C40" s="12" t="s">
        <v>59</v>
      </c>
      <c r="D40" s="13">
        <v>90</v>
      </c>
      <c r="E40" s="10">
        <f t="shared" si="4"/>
        <v>47.4683544303797</v>
      </c>
      <c r="F40" s="8">
        <v>1.5</v>
      </c>
      <c r="G40" s="10">
        <f t="shared" si="5"/>
        <v>71.2025316455696</v>
      </c>
      <c r="H40" s="8">
        <v>100</v>
      </c>
      <c r="I40" s="8">
        <f t="shared" si="6"/>
        <v>9</v>
      </c>
      <c r="J40" s="10">
        <f t="shared" si="7"/>
        <v>80.2025316455696</v>
      </c>
    </row>
    <row r="41" ht="43" customHeight="1" spans="1:10">
      <c r="A41" s="7">
        <v>39</v>
      </c>
      <c r="B41" s="12" t="s">
        <v>36</v>
      </c>
      <c r="C41" s="12" t="s">
        <v>60</v>
      </c>
      <c r="D41" s="13">
        <v>110</v>
      </c>
      <c r="E41" s="10">
        <f t="shared" si="4"/>
        <v>58.0168776371308</v>
      </c>
      <c r="F41" s="8">
        <v>1.5</v>
      </c>
      <c r="G41" s="10">
        <f t="shared" si="5"/>
        <v>87.0253164556962</v>
      </c>
      <c r="H41" s="8">
        <v>100</v>
      </c>
      <c r="I41" s="8">
        <f t="shared" si="6"/>
        <v>11</v>
      </c>
      <c r="J41" s="10">
        <f t="shared" si="7"/>
        <v>98.0253164556962</v>
      </c>
    </row>
    <row r="42" ht="43" customHeight="1" spans="1:10">
      <c r="A42" s="7">
        <v>40</v>
      </c>
      <c r="B42" s="12" t="s">
        <v>61</v>
      </c>
      <c r="C42" s="12" t="s">
        <v>62</v>
      </c>
      <c r="D42" s="13">
        <v>6354</v>
      </c>
      <c r="E42" s="10">
        <f t="shared" si="4"/>
        <v>3351.26582278481</v>
      </c>
      <c r="F42" s="8">
        <v>1.5</v>
      </c>
      <c r="G42" s="10">
        <f t="shared" si="5"/>
        <v>5026.89873417722</v>
      </c>
      <c r="H42" s="8">
        <v>100</v>
      </c>
      <c r="I42" s="8">
        <f t="shared" si="6"/>
        <v>635.4</v>
      </c>
      <c r="J42" s="10">
        <f t="shared" si="7"/>
        <v>5662.29873417722</v>
      </c>
    </row>
    <row r="43" ht="43" customHeight="1" spans="1:10">
      <c r="A43" s="7">
        <v>41</v>
      </c>
      <c r="B43" s="12" t="s">
        <v>33</v>
      </c>
      <c r="C43" s="12" t="s">
        <v>63</v>
      </c>
      <c r="D43" s="13">
        <v>2166</v>
      </c>
      <c r="E43" s="10">
        <f t="shared" si="4"/>
        <v>1142.40506329114</v>
      </c>
      <c r="F43" s="8">
        <v>1.5</v>
      </c>
      <c r="G43" s="10">
        <f t="shared" si="5"/>
        <v>1713.60759493671</v>
      </c>
      <c r="H43" s="8">
        <v>100</v>
      </c>
      <c r="I43" s="8">
        <f t="shared" si="6"/>
        <v>216.6</v>
      </c>
      <c r="J43" s="10">
        <f t="shared" si="7"/>
        <v>1930.20759493671</v>
      </c>
    </row>
    <row r="44" ht="43" customHeight="1" spans="1:10">
      <c r="A44" s="7">
        <v>42</v>
      </c>
      <c r="B44" s="11" t="s">
        <v>64</v>
      </c>
      <c r="C44" s="12" t="s">
        <v>65</v>
      </c>
      <c r="D44" s="13">
        <v>8410</v>
      </c>
      <c r="E44" s="10">
        <f t="shared" si="4"/>
        <v>4435.65400843882</v>
      </c>
      <c r="F44" s="8">
        <v>1.5</v>
      </c>
      <c r="G44" s="10">
        <f t="shared" si="5"/>
        <v>6653.48101265823</v>
      </c>
      <c r="H44" s="8">
        <v>100</v>
      </c>
      <c r="I44" s="8">
        <f t="shared" si="6"/>
        <v>841</v>
      </c>
      <c r="J44" s="10">
        <f t="shared" si="7"/>
        <v>7494.48101265823</v>
      </c>
    </row>
    <row r="45" ht="43" customHeight="1" spans="1:10">
      <c r="A45" s="7">
        <v>43</v>
      </c>
      <c r="B45" s="12" t="s">
        <v>66</v>
      </c>
      <c r="C45" s="12" t="s">
        <v>67</v>
      </c>
      <c r="D45" s="13">
        <v>2496</v>
      </c>
      <c r="E45" s="10">
        <f t="shared" si="4"/>
        <v>1316.45569620253</v>
      </c>
      <c r="F45" s="8">
        <v>1.5</v>
      </c>
      <c r="G45" s="10">
        <f t="shared" si="5"/>
        <v>1974.6835443038</v>
      </c>
      <c r="H45" s="8">
        <v>100</v>
      </c>
      <c r="I45" s="8">
        <f t="shared" si="6"/>
        <v>249.6</v>
      </c>
      <c r="J45" s="10">
        <f t="shared" si="7"/>
        <v>2224.2835443038</v>
      </c>
    </row>
    <row r="46" ht="43" customHeight="1" spans="1:10">
      <c r="A46" s="7">
        <v>44</v>
      </c>
      <c r="B46" s="12" t="s">
        <v>68</v>
      </c>
      <c r="C46" s="12" t="s">
        <v>69</v>
      </c>
      <c r="D46" s="13">
        <v>42910</v>
      </c>
      <c r="E46" s="10">
        <f t="shared" si="4"/>
        <v>22631.8565400844</v>
      </c>
      <c r="F46" s="8">
        <v>1.5</v>
      </c>
      <c r="G46" s="10">
        <f t="shared" si="5"/>
        <v>33947.7848101266</v>
      </c>
      <c r="H46" s="8">
        <v>100</v>
      </c>
      <c r="I46" s="8">
        <f t="shared" si="6"/>
        <v>4291</v>
      </c>
      <c r="J46" s="10">
        <f t="shared" si="7"/>
        <v>38238.7848101266</v>
      </c>
    </row>
    <row r="47" ht="43" customHeight="1" spans="1:10">
      <c r="A47" s="7">
        <v>45</v>
      </c>
      <c r="B47" s="12" t="s">
        <v>68</v>
      </c>
      <c r="C47" s="12" t="s">
        <v>70</v>
      </c>
      <c r="D47" s="13">
        <v>47965</v>
      </c>
      <c r="E47" s="10">
        <f t="shared" si="4"/>
        <v>25297.9957805907</v>
      </c>
      <c r="F47" s="8">
        <v>1.5</v>
      </c>
      <c r="G47" s="10">
        <f t="shared" si="5"/>
        <v>37946.9936708861</v>
      </c>
      <c r="H47" s="8">
        <v>100</v>
      </c>
      <c r="I47" s="8">
        <f t="shared" si="6"/>
        <v>4796.5</v>
      </c>
      <c r="J47" s="10">
        <f t="shared" si="7"/>
        <v>42743.4936708861</v>
      </c>
    </row>
    <row r="48" ht="43" customHeight="1" spans="1:10">
      <c r="A48" s="7">
        <v>46</v>
      </c>
      <c r="B48" s="8" t="s">
        <v>71</v>
      </c>
      <c r="C48" s="14" t="s">
        <v>72</v>
      </c>
      <c r="D48" s="15">
        <v>32500</v>
      </c>
      <c r="E48" s="10">
        <f t="shared" si="4"/>
        <v>17141.3502109705</v>
      </c>
      <c r="F48" s="8">
        <v>1.5</v>
      </c>
      <c r="G48" s="10">
        <f t="shared" si="5"/>
        <v>25712.0253164557</v>
      </c>
      <c r="H48" s="8">
        <v>100</v>
      </c>
      <c r="I48" s="8">
        <f t="shared" si="6"/>
        <v>3250</v>
      </c>
      <c r="J48" s="10">
        <f t="shared" si="7"/>
        <v>28962.0253164557</v>
      </c>
    </row>
    <row r="49" ht="43" customHeight="1" spans="1:10">
      <c r="A49" s="7">
        <v>47</v>
      </c>
      <c r="B49" s="12" t="s">
        <v>73</v>
      </c>
      <c r="C49" s="7" t="s">
        <v>74</v>
      </c>
      <c r="D49" s="15">
        <v>1580</v>
      </c>
      <c r="E49" s="10">
        <f t="shared" si="4"/>
        <v>833.333333333333</v>
      </c>
      <c r="F49" s="8">
        <v>1.5</v>
      </c>
      <c r="G49" s="10">
        <f t="shared" si="5"/>
        <v>1250</v>
      </c>
      <c r="H49" s="8">
        <v>100</v>
      </c>
      <c r="I49" s="8">
        <f t="shared" si="6"/>
        <v>158</v>
      </c>
      <c r="J49" s="10">
        <f t="shared" si="7"/>
        <v>1408</v>
      </c>
    </row>
    <row r="50" ht="43" customHeight="1" spans="1:10">
      <c r="A50" s="7">
        <v>48</v>
      </c>
      <c r="B50" s="8" t="s">
        <v>75</v>
      </c>
      <c r="C50" s="7" t="s">
        <v>76</v>
      </c>
      <c r="D50" s="15">
        <v>19197</v>
      </c>
      <c r="E50" s="10">
        <f t="shared" si="4"/>
        <v>10125</v>
      </c>
      <c r="F50" s="8">
        <v>1.5</v>
      </c>
      <c r="G50" s="10">
        <f t="shared" si="5"/>
        <v>15187.5</v>
      </c>
      <c r="H50" s="8">
        <v>100</v>
      </c>
      <c r="I50" s="8">
        <f t="shared" si="6"/>
        <v>1919.7</v>
      </c>
      <c r="J50" s="10">
        <f t="shared" si="7"/>
        <v>17107.2</v>
      </c>
    </row>
    <row r="51" ht="43" customHeight="1" spans="1:10">
      <c r="A51" s="7">
        <v>49</v>
      </c>
      <c r="B51" s="11" t="s">
        <v>77</v>
      </c>
      <c r="C51" s="7" t="s">
        <v>78</v>
      </c>
      <c r="D51" s="15">
        <v>9486</v>
      </c>
      <c r="E51" s="10">
        <f t="shared" si="4"/>
        <v>5003.16455696203</v>
      </c>
      <c r="F51" s="8">
        <v>1.5</v>
      </c>
      <c r="G51" s="10">
        <f t="shared" si="5"/>
        <v>7504.74683544304</v>
      </c>
      <c r="H51" s="8">
        <v>100</v>
      </c>
      <c r="I51" s="8">
        <f t="shared" si="6"/>
        <v>948.6</v>
      </c>
      <c r="J51" s="10">
        <f t="shared" si="7"/>
        <v>8453.34683544304</v>
      </c>
    </row>
    <row r="52" ht="43" customHeight="1" spans="1:10">
      <c r="A52" s="7">
        <v>50</v>
      </c>
      <c r="B52" s="12" t="s">
        <v>36</v>
      </c>
      <c r="C52" s="7" t="s">
        <v>79</v>
      </c>
      <c r="D52" s="15">
        <v>40</v>
      </c>
      <c r="E52" s="10">
        <f t="shared" si="4"/>
        <v>21.0970464135021</v>
      </c>
      <c r="F52" s="8">
        <v>1.5</v>
      </c>
      <c r="G52" s="10">
        <f t="shared" si="5"/>
        <v>31.6455696202532</v>
      </c>
      <c r="H52" s="8">
        <v>100</v>
      </c>
      <c r="I52" s="8">
        <f t="shared" si="6"/>
        <v>4</v>
      </c>
      <c r="J52" s="10">
        <f t="shared" si="7"/>
        <v>35.6455696202532</v>
      </c>
    </row>
    <row r="53" ht="43" customHeight="1" spans="1:10">
      <c r="A53" s="7">
        <v>51</v>
      </c>
      <c r="B53" s="8" t="s">
        <v>80</v>
      </c>
      <c r="C53" s="7" t="s">
        <v>81</v>
      </c>
      <c r="D53" s="15">
        <v>954</v>
      </c>
      <c r="E53" s="10">
        <f t="shared" si="4"/>
        <v>503.164556962025</v>
      </c>
      <c r="F53" s="8">
        <v>1.5</v>
      </c>
      <c r="G53" s="10">
        <f t="shared" si="5"/>
        <v>754.746835443038</v>
      </c>
      <c r="H53" s="8">
        <v>100</v>
      </c>
      <c r="I53" s="8">
        <f t="shared" si="6"/>
        <v>95.4</v>
      </c>
      <c r="J53" s="10">
        <f t="shared" si="7"/>
        <v>850.146835443038</v>
      </c>
    </row>
    <row r="54" ht="43" customHeight="1" spans="1:10">
      <c r="A54" s="7">
        <v>52</v>
      </c>
      <c r="B54" s="8" t="s">
        <v>82</v>
      </c>
      <c r="C54" s="7" t="s">
        <v>83</v>
      </c>
      <c r="D54" s="15">
        <v>6466</v>
      </c>
      <c r="E54" s="10">
        <f t="shared" si="4"/>
        <v>3410.33755274262</v>
      </c>
      <c r="F54" s="8">
        <v>1.5</v>
      </c>
      <c r="G54" s="10">
        <f t="shared" si="5"/>
        <v>5115.50632911392</v>
      </c>
      <c r="H54" s="8">
        <v>100</v>
      </c>
      <c r="I54" s="8">
        <f t="shared" si="6"/>
        <v>646.6</v>
      </c>
      <c r="J54" s="10">
        <f t="shared" si="7"/>
        <v>5762.10632911392</v>
      </c>
    </row>
    <row r="55" ht="43" customHeight="1" spans="1:10">
      <c r="A55" s="7">
        <v>53</v>
      </c>
      <c r="B55" s="8" t="s">
        <v>84</v>
      </c>
      <c r="C55" s="7" t="s">
        <v>85</v>
      </c>
      <c r="D55" s="15">
        <v>4720</v>
      </c>
      <c r="E55" s="10">
        <f t="shared" si="4"/>
        <v>2489.45147679325</v>
      </c>
      <c r="F55" s="8">
        <v>1.5</v>
      </c>
      <c r="G55" s="10">
        <f t="shared" si="5"/>
        <v>3734.17721518987</v>
      </c>
      <c r="H55" s="8">
        <v>100</v>
      </c>
      <c r="I55" s="8">
        <f t="shared" si="6"/>
        <v>472</v>
      </c>
      <c r="J55" s="10">
        <f t="shared" si="7"/>
        <v>4206.17721518987</v>
      </c>
    </row>
    <row r="56" ht="43" customHeight="1" spans="1:10">
      <c r="A56" s="7">
        <v>54</v>
      </c>
      <c r="B56" s="8" t="s">
        <v>86</v>
      </c>
      <c r="C56" s="7" t="s">
        <v>87</v>
      </c>
      <c r="D56" s="15">
        <v>300</v>
      </c>
      <c r="E56" s="10">
        <f t="shared" si="4"/>
        <v>158.227848101266</v>
      </c>
      <c r="F56" s="8">
        <v>1.5</v>
      </c>
      <c r="G56" s="10">
        <f t="shared" si="5"/>
        <v>237.341772151899</v>
      </c>
      <c r="H56" s="8">
        <v>100</v>
      </c>
      <c r="I56" s="8">
        <f t="shared" si="6"/>
        <v>30</v>
      </c>
      <c r="J56" s="10">
        <f t="shared" si="7"/>
        <v>267.341772151899</v>
      </c>
    </row>
    <row r="57" ht="43" customHeight="1" spans="1:10">
      <c r="A57" s="7">
        <v>55</v>
      </c>
      <c r="B57" s="8" t="s">
        <v>88</v>
      </c>
      <c r="C57" s="7" t="s">
        <v>89</v>
      </c>
      <c r="D57" s="15">
        <v>120</v>
      </c>
      <c r="E57" s="10">
        <f t="shared" si="4"/>
        <v>63.2911392405063</v>
      </c>
      <c r="F57" s="8">
        <v>1.5</v>
      </c>
      <c r="G57" s="10">
        <f t="shared" si="5"/>
        <v>94.9367088607595</v>
      </c>
      <c r="H57" s="8">
        <v>100</v>
      </c>
      <c r="I57" s="8">
        <f t="shared" si="6"/>
        <v>12</v>
      </c>
      <c r="J57" s="10">
        <f t="shared" si="7"/>
        <v>106.936708860759</v>
      </c>
    </row>
    <row r="58" ht="43" customHeight="1" spans="1:10">
      <c r="A58" s="7">
        <v>56</v>
      </c>
      <c r="B58" s="8" t="s">
        <v>90</v>
      </c>
      <c r="C58" s="7" t="s">
        <v>91</v>
      </c>
      <c r="D58" s="15">
        <v>603</v>
      </c>
      <c r="E58" s="10">
        <f t="shared" si="4"/>
        <v>318.037974683544</v>
      </c>
      <c r="F58" s="8">
        <v>1.5</v>
      </c>
      <c r="G58" s="10">
        <f t="shared" si="5"/>
        <v>477.056962025316</v>
      </c>
      <c r="H58" s="8">
        <v>100</v>
      </c>
      <c r="I58" s="8">
        <f t="shared" si="6"/>
        <v>60.3</v>
      </c>
      <c r="J58" s="10">
        <f t="shared" si="7"/>
        <v>537.356962025316</v>
      </c>
    </row>
    <row r="59" ht="43" customHeight="1" spans="1:10">
      <c r="A59" s="7">
        <v>57</v>
      </c>
      <c r="B59" s="8" t="s">
        <v>92</v>
      </c>
      <c r="C59" s="7" t="s">
        <v>93</v>
      </c>
      <c r="D59" s="15">
        <v>1156</v>
      </c>
      <c r="E59" s="10">
        <f t="shared" si="4"/>
        <v>609.704641350211</v>
      </c>
      <c r="F59" s="8">
        <v>1.5</v>
      </c>
      <c r="G59" s="10">
        <f t="shared" si="5"/>
        <v>914.556962025316</v>
      </c>
      <c r="H59" s="8">
        <v>100</v>
      </c>
      <c r="I59" s="8">
        <f t="shared" si="6"/>
        <v>115.6</v>
      </c>
      <c r="J59" s="10">
        <f t="shared" si="7"/>
        <v>1030.15696202532</v>
      </c>
    </row>
    <row r="60" ht="43" customHeight="1" spans="1:10">
      <c r="A60" s="7">
        <v>58</v>
      </c>
      <c r="B60" s="8" t="s">
        <v>94</v>
      </c>
      <c r="C60" s="7" t="s">
        <v>95</v>
      </c>
      <c r="D60" s="15">
        <v>8120</v>
      </c>
      <c r="E60" s="10">
        <f t="shared" si="4"/>
        <v>4282.70042194093</v>
      </c>
      <c r="F60" s="8">
        <v>1.5</v>
      </c>
      <c r="G60" s="10">
        <f t="shared" si="5"/>
        <v>6424.05063291139</v>
      </c>
      <c r="H60" s="8">
        <v>100</v>
      </c>
      <c r="I60" s="8">
        <f t="shared" si="6"/>
        <v>812</v>
      </c>
      <c r="J60" s="10">
        <f t="shared" si="7"/>
        <v>7236.05063291139</v>
      </c>
    </row>
    <row r="61" ht="43" customHeight="1" spans="1:10">
      <c r="A61" s="7">
        <v>59</v>
      </c>
      <c r="B61" s="8" t="s">
        <v>94</v>
      </c>
      <c r="C61" s="7" t="s">
        <v>96</v>
      </c>
      <c r="D61" s="15">
        <v>2560</v>
      </c>
      <c r="E61" s="10">
        <f t="shared" si="4"/>
        <v>1350.21097046414</v>
      </c>
      <c r="F61" s="8">
        <v>1.5</v>
      </c>
      <c r="G61" s="10">
        <f t="shared" si="5"/>
        <v>2025.3164556962</v>
      </c>
      <c r="H61" s="8">
        <v>100</v>
      </c>
      <c r="I61" s="8">
        <f t="shared" si="6"/>
        <v>256</v>
      </c>
      <c r="J61" s="10">
        <f t="shared" si="7"/>
        <v>2281.3164556962</v>
      </c>
    </row>
    <row r="62" ht="43" customHeight="1" spans="1:10">
      <c r="A62" s="7">
        <v>60</v>
      </c>
      <c r="B62" s="8" t="s">
        <v>97</v>
      </c>
      <c r="C62" s="7" t="s">
        <v>98</v>
      </c>
      <c r="D62" s="15">
        <v>540</v>
      </c>
      <c r="E62" s="10">
        <f t="shared" si="4"/>
        <v>284.810126582278</v>
      </c>
      <c r="F62" s="8">
        <v>1.5</v>
      </c>
      <c r="G62" s="10">
        <f t="shared" si="5"/>
        <v>427.215189873418</v>
      </c>
      <c r="H62" s="8">
        <v>100</v>
      </c>
      <c r="I62" s="8">
        <f t="shared" si="6"/>
        <v>54</v>
      </c>
      <c r="J62" s="10">
        <f t="shared" si="7"/>
        <v>481.215189873418</v>
      </c>
    </row>
    <row r="63" ht="43" customHeight="1" spans="1:10">
      <c r="A63" s="7">
        <v>61</v>
      </c>
      <c r="B63" s="8" t="s">
        <v>99</v>
      </c>
      <c r="C63" s="7" t="s">
        <v>100</v>
      </c>
      <c r="D63" s="15">
        <v>31910</v>
      </c>
      <c r="E63" s="10">
        <f t="shared" si="4"/>
        <v>16830.1687763713</v>
      </c>
      <c r="F63" s="8">
        <v>1.5</v>
      </c>
      <c r="G63" s="10">
        <f t="shared" si="5"/>
        <v>25245.253164557</v>
      </c>
      <c r="H63" s="8">
        <v>100</v>
      </c>
      <c r="I63" s="8">
        <f t="shared" si="6"/>
        <v>3191</v>
      </c>
      <c r="J63" s="10">
        <f t="shared" si="7"/>
        <v>28436.253164557</v>
      </c>
    </row>
    <row r="64" ht="43" customHeight="1" spans="1:10">
      <c r="A64" s="7">
        <v>62</v>
      </c>
      <c r="B64" s="8" t="s">
        <v>101</v>
      </c>
      <c r="C64" s="7" t="s">
        <v>102</v>
      </c>
      <c r="D64" s="16">
        <v>1440</v>
      </c>
      <c r="E64" s="10">
        <f t="shared" si="4"/>
        <v>759.493670886076</v>
      </c>
      <c r="F64" s="8">
        <v>1.5</v>
      </c>
      <c r="G64" s="10">
        <f t="shared" si="5"/>
        <v>1139.24050632911</v>
      </c>
      <c r="H64" s="8">
        <v>100</v>
      </c>
      <c r="I64" s="8">
        <f t="shared" si="6"/>
        <v>144</v>
      </c>
      <c r="J64" s="10">
        <f t="shared" si="7"/>
        <v>1283.24050632911</v>
      </c>
    </row>
    <row r="65" ht="43" customHeight="1" spans="1:10">
      <c r="A65" s="7">
        <v>63</v>
      </c>
      <c r="B65" s="8" t="s">
        <v>103</v>
      </c>
      <c r="C65" s="7" t="s">
        <v>104</v>
      </c>
      <c r="D65" s="16">
        <v>2126.5</v>
      </c>
      <c r="E65" s="10">
        <f t="shared" si="4"/>
        <v>1121.57172995781</v>
      </c>
      <c r="F65" s="8">
        <v>1.5</v>
      </c>
      <c r="G65" s="10">
        <f t="shared" si="5"/>
        <v>1682.35759493671</v>
      </c>
      <c r="H65" s="8">
        <v>100</v>
      </c>
      <c r="I65" s="8">
        <f t="shared" si="6"/>
        <v>212.65</v>
      </c>
      <c r="J65" s="10">
        <f t="shared" si="7"/>
        <v>1895.00759493671</v>
      </c>
    </row>
    <row r="66" ht="43" customHeight="1" spans="1:10">
      <c r="A66" s="7">
        <v>64</v>
      </c>
      <c r="B66" s="8" t="s">
        <v>105</v>
      </c>
      <c r="C66" s="7" t="s">
        <v>106</v>
      </c>
      <c r="D66" s="16">
        <v>2560</v>
      </c>
      <c r="E66" s="10">
        <f t="shared" si="4"/>
        <v>1350.21097046414</v>
      </c>
      <c r="F66" s="8">
        <v>1.5</v>
      </c>
      <c r="G66" s="10">
        <f t="shared" si="5"/>
        <v>2025.3164556962</v>
      </c>
      <c r="H66" s="8">
        <v>100</v>
      </c>
      <c r="I66" s="8">
        <f t="shared" si="6"/>
        <v>256</v>
      </c>
      <c r="J66" s="10">
        <f t="shared" si="7"/>
        <v>2281.3164556962</v>
      </c>
    </row>
    <row r="67" ht="43" customHeight="1" spans="1:10">
      <c r="A67" s="7" t="s">
        <v>107</v>
      </c>
      <c r="B67" s="8"/>
      <c r="C67" s="7"/>
      <c r="D67" s="16">
        <f>SUM(D3:D66)</f>
        <v>260210.5</v>
      </c>
      <c r="E67" s="10">
        <f>SUM(E3:E66)</f>
        <v>137241.824894515</v>
      </c>
      <c r="F67" s="8"/>
      <c r="G67" s="10">
        <f>SUM(G3:G66)</f>
        <v>205862.737341772</v>
      </c>
      <c r="H67" s="8"/>
      <c r="I67" s="8">
        <f>SUM(I3:I66)</f>
        <v>26021.05</v>
      </c>
      <c r="J67" s="10">
        <f>SUM(J3:J66)</f>
        <v>231883.787341772</v>
      </c>
    </row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  <row r="222" ht="24.95" customHeight="1"/>
    <row r="223" ht="24.95" customHeight="1"/>
    <row r="224" ht="24.95" customHeight="1"/>
    <row r="225" ht="24.95" customHeight="1"/>
    <row r="226" ht="24.95" customHeight="1"/>
    <row r="227" ht="24.95" customHeight="1"/>
    <row r="228" ht="24.95" customHeight="1"/>
    <row r="229" ht="24.95" customHeight="1"/>
    <row r="230" ht="24.95" customHeight="1"/>
    <row r="231" ht="24.95" customHeight="1"/>
    <row r="232" ht="24.95" customHeight="1"/>
    <row r="233" ht="24.95" customHeight="1"/>
    <row r="234" ht="24.95" customHeight="1"/>
    <row r="235" ht="24.95" customHeight="1"/>
    <row r="236" ht="24.95" customHeight="1"/>
    <row r="237" ht="24.95" customHeight="1"/>
    <row r="238" ht="24.95" customHeight="1"/>
    <row r="239" ht="24.95" customHeight="1"/>
    <row r="240" ht="24.95" customHeight="1"/>
    <row r="241" ht="24.95" customHeight="1"/>
    <row r="242" ht="24.95" customHeight="1"/>
    <row r="243" ht="24.95" customHeight="1"/>
    <row r="244" ht="24.95" customHeight="1"/>
    <row r="245" ht="24.95" customHeight="1"/>
    <row r="246" ht="24.95" customHeight="1"/>
    <row r="247" ht="24.95" customHeight="1"/>
    <row r="248" ht="24.95" customHeight="1"/>
    <row r="249" ht="24.95" customHeight="1"/>
    <row r="250" ht="24.95" customHeight="1"/>
    <row r="251" ht="24.95" customHeight="1"/>
    <row r="252" ht="24.95" customHeight="1"/>
    <row r="253" ht="24.95" customHeight="1"/>
    <row r="254" ht="24.95" customHeight="1"/>
    <row r="255" ht="24.95" customHeight="1"/>
    <row r="256" ht="24.95" customHeight="1"/>
    <row r="257" ht="24.95" customHeight="1"/>
    <row r="258" ht="24.95" customHeight="1"/>
    <row r="259" ht="24.95" customHeight="1"/>
    <row r="260" ht="24.95" customHeight="1"/>
    <row r="261" ht="24.95" customHeight="1"/>
    <row r="262" ht="24.95" customHeight="1"/>
    <row r="263" ht="24.95" customHeight="1"/>
    <row r="264" ht="24.95" customHeight="1"/>
    <row r="265" ht="24.95" customHeight="1"/>
    <row r="266" ht="24.95" customHeight="1"/>
    <row r="267" ht="24.95" customHeight="1"/>
    <row r="268" ht="24.95" customHeight="1"/>
    <row r="269" ht="24.95" customHeight="1"/>
    <row r="270" ht="24.95" customHeight="1"/>
    <row r="271" ht="24.95" customHeight="1"/>
    <row r="272" ht="24.95" customHeight="1"/>
    <row r="273" ht="24.95" customHeight="1"/>
    <row r="274" ht="24.95" customHeight="1"/>
    <row r="275" ht="24.95" customHeight="1"/>
    <row r="276" ht="24.95" customHeight="1"/>
    <row r="277" ht="24.95" customHeight="1"/>
    <row r="278" ht="24.95" customHeight="1"/>
    <row r="279" ht="24.95" customHeight="1"/>
    <row r="280" ht="24.95" customHeight="1"/>
    <row r="281" ht="24.95" customHeight="1"/>
    <row r="282" ht="24.95" customHeight="1"/>
    <row r="283" ht="24.95" customHeight="1"/>
    <row r="284" ht="24.95" customHeight="1"/>
    <row r="285" ht="24.95" customHeight="1"/>
    <row r="286" ht="24.95" customHeight="1"/>
    <row r="287" ht="24.95" customHeight="1"/>
    <row r="288" ht="24.95" customHeight="1"/>
    <row r="289" ht="24.95" customHeight="1"/>
    <row r="290" ht="24.95" customHeight="1"/>
    <row r="291" ht="24.95" customHeight="1"/>
    <row r="292" ht="24.95" customHeight="1"/>
    <row r="293" ht="24.95" customHeight="1"/>
    <row r="294" ht="24.95" customHeight="1"/>
    <row r="295" ht="24.95" customHeight="1"/>
    <row r="296" ht="24.95" customHeight="1"/>
    <row r="297" ht="24.95" customHeight="1"/>
    <row r="298" ht="24.95" customHeight="1"/>
    <row r="299" ht="24.95" customHeight="1"/>
    <row r="300" ht="24.95" customHeight="1"/>
    <row r="301" ht="24.95" customHeight="1"/>
    <row r="302" ht="24.95" customHeight="1"/>
    <row r="303" ht="24.95" customHeight="1"/>
    <row r="304" ht="24.95" customHeight="1"/>
    <row r="305" ht="24.95" customHeight="1"/>
    <row r="306" ht="24.95" customHeight="1"/>
    <row r="307" ht="24.95" customHeight="1"/>
    <row r="308" ht="24.95" customHeight="1"/>
    <row r="309" ht="24.95" customHeight="1"/>
    <row r="310" ht="24.95" customHeight="1"/>
    <row r="311" ht="24.95" customHeight="1"/>
    <row r="312" ht="24.95" customHeight="1"/>
    <row r="313" ht="24.95" customHeight="1"/>
    <row r="314" ht="24.95" customHeight="1"/>
    <row r="315" ht="24.95" customHeight="1"/>
    <row r="316" ht="24.95" customHeight="1"/>
    <row r="317" ht="24.95" customHeight="1"/>
    <row r="318" ht="24.95" customHeight="1"/>
    <row r="319" ht="24.95" customHeight="1"/>
    <row r="320" ht="24.95" customHeight="1"/>
    <row r="321" ht="24.95" customHeight="1"/>
    <row r="322" ht="24.95" customHeight="1"/>
    <row r="323" ht="24.95" customHeight="1"/>
    <row r="324" ht="24.95" customHeight="1"/>
    <row r="325" ht="24.95" customHeight="1"/>
    <row r="326" ht="24.95" customHeight="1"/>
    <row r="327" ht="24.95" customHeight="1"/>
    <row r="328" ht="24.95" customHeight="1"/>
    <row r="329" ht="24.95" customHeight="1"/>
    <row r="330" ht="24.95" customHeight="1"/>
    <row r="331" ht="24.95" customHeight="1"/>
    <row r="332" ht="24.95" customHeight="1"/>
    <row r="333" ht="24.95" customHeight="1"/>
    <row r="334" ht="24.95" customHeight="1"/>
    <row r="335" ht="24.95" customHeight="1"/>
    <row r="336" ht="24.95" customHeight="1"/>
    <row r="337" ht="24.95" customHeight="1"/>
    <row r="338" ht="24.95" customHeight="1"/>
    <row r="339" ht="24.95" customHeight="1"/>
    <row r="340" ht="24.95" customHeight="1"/>
    <row r="341" ht="24.95" customHeight="1"/>
    <row r="342" ht="24.95" customHeight="1"/>
    <row r="343" ht="24.95" customHeight="1"/>
    <row r="344" ht="24.95" customHeight="1"/>
    <row r="345" ht="24.95" customHeight="1"/>
    <row r="346" ht="24.95" customHeight="1"/>
    <row r="347" ht="24.95" customHeight="1"/>
    <row r="348" ht="24.95" customHeight="1"/>
    <row r="349" ht="24.95" customHeight="1"/>
    <row r="350" ht="24.95" customHeight="1"/>
    <row r="351" ht="24.95" customHeight="1"/>
    <row r="352" ht="24.95" customHeight="1"/>
    <row r="353" ht="24.95" customHeight="1"/>
    <row r="354" ht="24.95" customHeight="1"/>
    <row r="355" ht="24.95" customHeight="1"/>
    <row r="356" ht="24.95" customHeight="1"/>
    <row r="357" ht="24.95" customHeight="1"/>
    <row r="358" ht="24.95" customHeight="1"/>
    <row r="359" ht="24.95" customHeight="1"/>
    <row r="360" ht="24.95" customHeight="1"/>
    <row r="361" ht="24.95" customHeight="1"/>
    <row r="362" ht="24.95" customHeight="1"/>
    <row r="363" ht="24.95" customHeight="1"/>
    <row r="364" ht="24.95" customHeight="1"/>
    <row r="365" ht="24.95" customHeight="1"/>
    <row r="366" ht="24.95" customHeight="1"/>
    <row r="367" ht="24.95" customHeight="1"/>
    <row r="368" ht="24.95" customHeight="1"/>
    <row r="369" ht="24.95" customHeight="1"/>
    <row r="370" ht="24.95" customHeight="1"/>
    <row r="371" ht="24.95" customHeight="1"/>
    <row r="372" ht="24.95" customHeight="1"/>
    <row r="373" ht="24.95" customHeight="1"/>
    <row r="374" ht="24.95" customHeight="1"/>
    <row r="375" ht="24.95" customHeight="1"/>
    <row r="376" ht="24.95" customHeight="1"/>
    <row r="377" ht="24.95" customHeight="1"/>
    <row r="378" ht="24.95" customHeight="1"/>
    <row r="379" ht="24.95" customHeight="1"/>
    <row r="380" ht="24.95" customHeight="1"/>
    <row r="381" ht="24.95" customHeight="1"/>
    <row r="382" ht="24.95" customHeight="1"/>
    <row r="383" ht="24.95" customHeight="1"/>
    <row r="384" ht="24.95" customHeight="1"/>
    <row r="385" ht="24.95" customHeight="1"/>
    <row r="386" ht="24.95" customHeight="1"/>
    <row r="387" ht="24.95" customHeight="1"/>
    <row r="388" ht="24.95" customHeight="1"/>
    <row r="389" ht="24.95" customHeight="1"/>
    <row r="390" ht="24.95" customHeight="1"/>
    <row r="391" ht="24.95" customHeight="1"/>
    <row r="392" ht="24.95" customHeight="1"/>
    <row r="393" ht="24.95" customHeight="1"/>
    <row r="394" ht="24.95" customHeight="1"/>
    <row r="395" ht="24.95" customHeight="1"/>
    <row r="396" ht="24.95" customHeight="1"/>
    <row r="397" ht="24.95" customHeight="1"/>
    <row r="398" ht="24.95" customHeight="1"/>
    <row r="399" ht="24.95" customHeight="1"/>
    <row r="400" ht="24.95" customHeight="1"/>
    <row r="401" ht="24.95" customHeight="1"/>
    <row r="402" ht="24.95" customHeight="1"/>
    <row r="403" ht="24.95" customHeight="1"/>
    <row r="404" ht="24.95" customHeight="1"/>
    <row r="405" ht="24.95" customHeight="1"/>
    <row r="406" ht="24.95" customHeight="1"/>
    <row r="407" ht="24.95" customHeight="1"/>
    <row r="408" ht="24.95" customHeight="1"/>
    <row r="409" ht="24.95" customHeight="1"/>
    <row r="410" ht="24.95" customHeight="1"/>
    <row r="411" ht="24.95" customHeight="1"/>
    <row r="412" ht="24.95" customHeight="1"/>
    <row r="413" ht="24.95" customHeight="1"/>
    <row r="414" ht="24.95" customHeight="1"/>
    <row r="415" ht="24.95" customHeight="1"/>
    <row r="416" ht="24.95" customHeight="1"/>
    <row r="417" ht="24.95" customHeight="1"/>
    <row r="418" ht="24.95" customHeight="1"/>
    <row r="419" ht="24.95" customHeight="1"/>
    <row r="420" ht="24.95" customHeight="1"/>
    <row r="421" ht="24.95" customHeight="1"/>
    <row r="422" ht="24.95" customHeight="1"/>
    <row r="423" ht="24.95" customHeight="1"/>
    <row r="424" ht="24.95" customHeight="1"/>
    <row r="425" ht="24.95" customHeight="1"/>
    <row r="426" ht="24.95" customHeight="1"/>
    <row r="427" ht="24.95" customHeight="1"/>
    <row r="428" ht="24.95" customHeight="1"/>
    <row r="429" ht="24.95" customHeight="1"/>
    <row r="430" ht="24.95" customHeight="1"/>
    <row r="431" ht="24.95" customHeight="1"/>
    <row r="432" ht="24.95" customHeight="1"/>
    <row r="433" ht="24.95" customHeight="1"/>
    <row r="434" ht="24.95" customHeight="1"/>
    <row r="435" ht="24.95" customHeight="1"/>
    <row r="436" ht="24.95" customHeight="1"/>
    <row r="437" ht="24.95" customHeight="1"/>
    <row r="438" ht="24.95" customHeight="1"/>
    <row r="439" ht="24.95" customHeight="1"/>
    <row r="440" ht="24.95" customHeight="1"/>
    <row r="441" ht="24.95" customHeight="1"/>
    <row r="442" ht="24.95" customHeight="1"/>
    <row r="443" ht="24.95" customHeight="1"/>
    <row r="444" ht="24.95" customHeight="1"/>
    <row r="445" ht="24.95" customHeight="1"/>
    <row r="446" ht="24.95" customHeight="1"/>
    <row r="447" ht="24.95" customHeight="1"/>
    <row r="448" ht="24.95" customHeight="1"/>
    <row r="449" ht="24.95" customHeight="1"/>
    <row r="450" ht="24.95" customHeight="1"/>
    <row r="451" ht="24.95" customHeight="1"/>
    <row r="452" ht="24.95" customHeight="1"/>
    <row r="453" ht="24.95" customHeight="1"/>
    <row r="454" ht="24.95" customHeight="1"/>
    <row r="455" ht="24.95" customHeight="1"/>
    <row r="456" ht="24.95" customHeight="1"/>
    <row r="457" ht="24.95" customHeight="1"/>
    <row r="458" ht="24.95" customHeight="1"/>
    <row r="459" ht="24.95" customHeight="1"/>
    <row r="460" ht="24.95" customHeight="1"/>
    <row r="461" ht="24.95" customHeight="1"/>
    <row r="462" ht="24.95" customHeight="1"/>
    <row r="463" ht="24.95" customHeight="1"/>
    <row r="464" ht="24.95" customHeight="1"/>
    <row r="465" ht="24.95" customHeight="1"/>
    <row r="466" ht="24.95" customHeight="1"/>
    <row r="467" ht="24.95" customHeight="1"/>
    <row r="468" ht="24.95" customHeight="1"/>
    <row r="469" ht="24.95" customHeight="1"/>
    <row r="470" ht="24.95" customHeight="1"/>
    <row r="471" ht="24.95" customHeight="1"/>
    <row r="472" ht="24.95" customHeight="1"/>
    <row r="473" ht="24.95" customHeight="1"/>
    <row r="474" ht="24.95" customHeight="1"/>
    <row r="475" ht="24.95" customHeight="1"/>
    <row r="476" ht="24.95" customHeight="1"/>
    <row r="477" ht="24.95" customHeight="1"/>
    <row r="478" ht="24.95" customHeight="1"/>
    <row r="479" ht="24.95" customHeight="1"/>
    <row r="480" ht="24.95" customHeight="1"/>
    <row r="481" ht="24.95" customHeight="1"/>
    <row r="482" ht="24.95" customHeight="1"/>
    <row r="483" ht="24.95" customHeight="1"/>
    <row r="484" ht="24.95" customHeight="1"/>
    <row r="485" ht="24.95" customHeight="1"/>
    <row r="486" ht="24.95" customHeight="1"/>
    <row r="487" ht="24.95" customHeight="1"/>
    <row r="488" ht="24.95" customHeight="1"/>
    <row r="489" ht="24.95" customHeight="1"/>
    <row r="490" ht="24.95" customHeight="1"/>
    <row r="491" ht="24.95" customHeight="1"/>
    <row r="492" ht="24.95" customHeight="1"/>
    <row r="493" ht="24.95" customHeight="1"/>
    <row r="494" ht="24.95" customHeight="1"/>
    <row r="495" ht="24.95" customHeight="1"/>
    <row r="496" ht="24.95" customHeight="1"/>
    <row r="497" ht="24.95" customHeight="1"/>
    <row r="498" ht="24.95" customHeight="1"/>
    <row r="499" ht="24.95" customHeight="1"/>
    <row r="500" ht="24.95" customHeight="1"/>
    <row r="501" ht="24.95" customHeight="1"/>
    <row r="502" ht="24.95" customHeight="1"/>
    <row r="503" ht="24.95" customHeight="1"/>
    <row r="504" ht="24.95" customHeight="1"/>
    <row r="505" ht="24.95" customHeight="1"/>
    <row r="506" ht="24.95" customHeight="1"/>
    <row r="507" ht="24.95" customHeight="1"/>
    <row r="508" ht="24.95" customHeight="1"/>
    <row r="509" ht="24.95" customHeight="1"/>
    <row r="510" ht="24.95" customHeight="1"/>
    <row r="511" ht="24.95" customHeight="1"/>
    <row r="512" ht="24.95" customHeight="1"/>
    <row r="513" ht="24.95" customHeight="1"/>
    <row r="514" ht="24.95" customHeight="1"/>
    <row r="515" ht="24.95" customHeight="1"/>
    <row r="516" ht="24.95" customHeight="1"/>
    <row r="517" ht="24.95" customHeight="1"/>
    <row r="518" ht="24.95" customHeight="1"/>
    <row r="519" ht="24.95" customHeight="1"/>
    <row r="520" ht="24.95" customHeight="1"/>
    <row r="521" ht="24.95" customHeight="1"/>
    <row r="522" ht="24.95" customHeight="1"/>
    <row r="523" ht="24.95" customHeight="1"/>
    <row r="524" ht="24.95" customHeight="1"/>
    <row r="525" ht="24.95" customHeight="1"/>
    <row r="526" ht="24.95" customHeight="1"/>
    <row r="527" ht="24.95" customHeight="1"/>
    <row r="528" ht="24.95" customHeight="1"/>
    <row r="529" ht="24.95" customHeight="1"/>
    <row r="530" ht="24.95" customHeight="1"/>
    <row r="531" ht="24.95" customHeight="1"/>
    <row r="532" ht="24.95" customHeight="1"/>
    <row r="533" ht="24.95" customHeight="1"/>
    <row r="534" ht="24.95" customHeight="1"/>
    <row r="535" ht="24.95" customHeight="1"/>
    <row r="536" ht="24.95" customHeight="1"/>
    <row r="537" ht="24.95" customHeight="1"/>
    <row r="538" ht="24.95" customHeight="1"/>
    <row r="539" ht="24.95" customHeight="1"/>
    <row r="540" ht="24.95" customHeight="1"/>
    <row r="541" ht="24.95" customHeight="1"/>
    <row r="542" ht="24.95" customHeight="1"/>
    <row r="543" ht="24.95" customHeight="1"/>
    <row r="544" ht="24.95" customHeight="1"/>
    <row r="545" ht="20.1" customHeight="1"/>
    <row r="546" ht="20.1" customHeight="1"/>
    <row r="547" ht="20.1" customHeight="1"/>
    <row r="548" ht="20.1" customHeight="1"/>
    <row r="549" ht="20.1" customHeight="1"/>
    <row r="550" ht="20.1" customHeight="1"/>
  </sheetData>
  <mergeCells count="1">
    <mergeCell ref="A1:J1"/>
  </mergeCells>
  <conditionalFormatting sqref="A2:J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{2d7f1878-f5c2-41ff-8238-1c8dd44c83bd}</x14:id>
        </ext>
      </extLst>
    </cfRule>
  </conditionalFormatting>
  <pageMargins left="0.700694444444445" right="0.700694444444445" top="0.751388888888889" bottom="0.751388888888889" header="0.298611111111111" footer="0.298611111111111"/>
  <pageSetup paperSize="9" scale="90" orientation="landscape" horizontalDpi="600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d7f1878-f5c2-41ff-8238-1c8dd44c83b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A2:J2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H3" sqref="H3"/>
    </sheetView>
  </sheetViews>
  <sheetFormatPr defaultColWidth="9" defaultRowHeight="13.5" outlineLevelRow="2" outlineLevelCol="7"/>
  <cols>
    <col min="1" max="1" width="26.25" customWidth="1"/>
    <col min="2" max="2" width="14.125" customWidth="1"/>
    <col min="3" max="3" width="13.5" customWidth="1"/>
    <col min="4" max="4" width="13.125" customWidth="1"/>
    <col min="5" max="5" width="17.75" customWidth="1"/>
    <col min="6" max="6" width="13.25" customWidth="1"/>
    <col min="7" max="7" width="14.875" customWidth="1"/>
    <col min="8" max="8" width="15.625" customWidth="1"/>
  </cols>
  <sheetData>
    <row r="1" ht="36" customHeight="1" spans="1:8">
      <c r="A1" s="2" t="s">
        <v>108</v>
      </c>
      <c r="B1" s="2"/>
      <c r="C1" s="2"/>
      <c r="D1" s="2"/>
      <c r="E1" s="2"/>
      <c r="F1" s="2"/>
      <c r="G1" s="2"/>
      <c r="H1" s="2"/>
    </row>
    <row r="2" s="1" customFormat="1" ht="58" customHeight="1" spans="1:8">
      <c r="A2" s="3" t="s">
        <v>109</v>
      </c>
      <c r="B2" s="3" t="s">
        <v>110</v>
      </c>
      <c r="C2" s="3" t="s">
        <v>111</v>
      </c>
      <c r="D2" s="3" t="s">
        <v>7</v>
      </c>
      <c r="E2" s="3" t="s">
        <v>112</v>
      </c>
      <c r="F2" s="3" t="s">
        <v>111</v>
      </c>
      <c r="G2" s="3" t="s">
        <v>113</v>
      </c>
      <c r="H2" s="3" t="s">
        <v>9</v>
      </c>
    </row>
    <row r="3" s="1" customFormat="1" ht="25" customHeight="1" spans="1:8">
      <c r="A3" s="4" t="s">
        <v>114</v>
      </c>
      <c r="B3" s="4">
        <v>260.211</v>
      </c>
      <c r="C3" s="4">
        <v>400</v>
      </c>
      <c r="D3" s="4">
        <f>B3*C3</f>
        <v>104084.4</v>
      </c>
      <c r="E3" s="4">
        <v>137.242</v>
      </c>
      <c r="F3" s="4">
        <v>800</v>
      </c>
      <c r="G3" s="4">
        <v>18299</v>
      </c>
      <c r="H3" s="4">
        <f>D3+G3</f>
        <v>122383.4</v>
      </c>
    </row>
  </sheetData>
  <mergeCells count="1">
    <mergeCell ref="A1:H1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只有仰度1%帅</cp:lastModifiedBy>
  <dcterms:created xsi:type="dcterms:W3CDTF">2023-12-04T15:08:00Z</dcterms:created>
  <dcterms:modified xsi:type="dcterms:W3CDTF">2023-12-11T01:59:22Z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C19E4303F5334809A37C79AAB62590DE_13</vt:lpwstr>
  </property>
  <property fmtid="{D5CDD505-2E9C-101B-9397-08002B2CF9AE}" pid="3" name="KSOProductBuildVer">
    <vt:lpwstr>2052-12.1.0.15990</vt:lpwstr>
  </property>
</Properties>
</file>